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030\Desktop\"/>
    </mc:Choice>
  </mc:AlternateContent>
  <xr:revisionPtr revIDLastSave="0" documentId="13_ncr:1_{1BB29997-B39D-48F5-A3BC-538A4323AD16}" xr6:coauthVersionLast="36" xr6:coauthVersionMax="36" xr10:uidLastSave="{00000000-0000-0000-0000-000000000000}"/>
  <bookViews>
    <workbookView xWindow="0" yWindow="0" windowWidth="14380" windowHeight="6380" activeTab="1" xr2:uid="{28434EEB-B622-4AAF-B83D-FC27F38863E9}"/>
  </bookViews>
  <sheets>
    <sheet name="1_建設工事の主な指標" sheetId="2" r:id="rId1"/>
    <sheet name="13_業種別契約実績一覧" sheetId="3" r:id="rId2"/>
  </sheets>
  <definedNames>
    <definedName name="_xlnm.Print_Area" localSheetId="0">'1_建設工事の主な指標'!$A$1:$H$52</definedName>
    <definedName name="_xlnm.Print_Area" localSheetId="1">'13_業種別契約実績一覧'!$A$1:$G$1254</definedName>
    <definedName name="RANK01" localSheetId="1">'13_業種別契約実績一覧'!$A$119:$F$1254</definedName>
    <definedName name="RANK01_1" localSheetId="1">'13_業種別契約実績一覧'!$G$8:$I$8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03" i="3" l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148" i="3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47" i="3"/>
  <c r="A1146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89" i="3"/>
  <c r="A1090" i="3" s="1"/>
  <c r="A1091" i="3" s="1"/>
  <c r="A1092" i="3" s="1"/>
  <c r="A1093" i="3" s="1"/>
  <c r="A1094" i="3" s="1"/>
  <c r="A1095" i="3" s="1"/>
  <c r="A1034" i="3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33" i="3"/>
  <c r="A1032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75" i="3"/>
  <c r="A976" i="3" s="1"/>
  <c r="A977" i="3" s="1"/>
  <c r="A978" i="3" s="1"/>
  <c r="A979" i="3" s="1"/>
  <c r="A980" i="3" s="1"/>
  <c r="A981" i="3" s="1"/>
  <c r="A920" i="3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19" i="3"/>
  <c r="A918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61" i="3"/>
  <c r="A862" i="3" s="1"/>
  <c r="A863" i="3" s="1"/>
  <c r="A864" i="3" s="1"/>
  <c r="A865" i="3" s="1"/>
  <c r="A866" i="3" s="1"/>
  <c r="A867" i="3" s="1"/>
  <c r="A868" i="3" s="1"/>
  <c r="A869" i="3" s="1"/>
  <c r="A870" i="3" s="1"/>
  <c r="A806" i="3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05" i="3"/>
  <c r="A804" i="3"/>
  <c r="A748" i="3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47" i="3"/>
  <c r="A693" i="3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692" i="3"/>
  <c r="A691" i="3"/>
  <c r="A690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577" i="3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576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465" i="3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464" i="3"/>
  <c r="A463" i="3"/>
  <c r="A462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05" i="3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349" i="3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48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1" i="3"/>
  <c r="A292" i="3" s="1"/>
  <c r="A235" i="3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34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77" i="3"/>
  <c r="A178" i="3" s="1"/>
  <c r="A179" i="3" s="1"/>
  <c r="A180" i="3" s="1"/>
  <c r="A181" i="3" s="1"/>
  <c r="A182" i="3" s="1"/>
  <c r="A183" i="3" s="1"/>
  <c r="A184" i="3" s="1"/>
  <c r="A121" i="3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20" i="3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I96" i="2"/>
  <c r="I95" i="2"/>
  <c r="I94" i="2"/>
  <c r="I93" i="2"/>
  <c r="I92" i="2"/>
  <c r="I91" i="2"/>
  <c r="B42" i="2" s="1"/>
  <c r="I87" i="2"/>
  <c r="I86" i="2"/>
  <c r="I85" i="2"/>
  <c r="I84" i="2"/>
  <c r="D36" i="2" s="1"/>
  <c r="I83" i="2"/>
  <c r="D35" i="2" s="1"/>
  <c r="I82" i="2"/>
  <c r="I78" i="2"/>
  <c r="I77" i="2"/>
  <c r="I76" i="2"/>
  <c r="I75" i="2"/>
  <c r="F21" i="2" s="1"/>
  <c r="I74" i="2"/>
  <c r="I73" i="2"/>
  <c r="F15" i="2" s="1"/>
  <c r="I69" i="2"/>
  <c r="I68" i="2"/>
  <c r="I67" i="2"/>
  <c r="I66" i="2"/>
  <c r="I65" i="2"/>
  <c r="I64" i="2"/>
  <c r="C15" i="2" s="1"/>
  <c r="I60" i="2"/>
  <c r="I59" i="2"/>
  <c r="I58" i="2"/>
  <c r="I57" i="2"/>
  <c r="I56" i="2"/>
  <c r="I55" i="2"/>
  <c r="E8" i="2" s="1"/>
  <c r="D47" i="2"/>
  <c r="B47" i="2"/>
  <c r="E45" i="2"/>
  <c r="D45" i="2"/>
  <c r="B45" i="2"/>
  <c r="D44" i="2"/>
  <c r="B44" i="2"/>
  <c r="B43" i="2"/>
  <c r="D42" i="2"/>
  <c r="E36" i="2"/>
  <c r="E35" i="2"/>
  <c r="E34" i="2"/>
  <c r="D34" i="2"/>
  <c r="E29" i="2"/>
  <c r="D29" i="2"/>
  <c r="D30" i="2" s="1"/>
  <c r="B29" i="2"/>
  <c r="D28" i="2"/>
  <c r="B28" i="2"/>
  <c r="G28" i="2" s="1"/>
  <c r="E27" i="2"/>
  <c r="D27" i="2"/>
  <c r="B27" i="2"/>
  <c r="G27" i="2" s="1"/>
  <c r="B22" i="2"/>
  <c r="C14" i="2"/>
  <c r="G8" i="2"/>
  <c r="D8" i="2"/>
  <c r="C8" i="2"/>
  <c r="E7" i="2"/>
  <c r="D7" i="2"/>
  <c r="C7" i="2"/>
  <c r="G6" i="2"/>
  <c r="E6" i="2"/>
  <c r="B21" i="2" s="1"/>
  <c r="B23" i="2" s="1"/>
  <c r="B6" i="2"/>
  <c r="B14" i="2" s="1"/>
  <c r="H21" i="2" l="1"/>
  <c r="F27" i="2"/>
  <c r="C44" i="2"/>
  <c r="F28" i="2"/>
  <c r="B46" i="2"/>
  <c r="C43" i="2" s="1"/>
  <c r="C22" i="2"/>
  <c r="E22" i="2" s="1"/>
  <c r="C28" i="2"/>
  <c r="E14" i="2"/>
  <c r="E44" i="2"/>
  <c r="F14" i="2"/>
  <c r="C16" i="2"/>
  <c r="F29" i="2"/>
  <c r="D37" i="2"/>
  <c r="F35" i="2" s="1"/>
  <c r="G7" i="2"/>
  <c r="G9" i="2" s="1"/>
  <c r="F22" i="2"/>
  <c r="H22" i="2" s="1"/>
  <c r="D43" i="2"/>
  <c r="D46" i="2" s="1"/>
  <c r="C6" i="2"/>
  <c r="C9" i="2" s="1"/>
  <c r="E9" i="2"/>
  <c r="E28" i="2"/>
  <c r="G29" i="2"/>
  <c r="B36" i="2"/>
  <c r="D6" i="2"/>
  <c r="B8" i="2"/>
  <c r="B16" i="2" s="1"/>
  <c r="F16" i="2"/>
  <c r="H16" i="2" s="1"/>
  <c r="C21" i="2"/>
  <c r="B30" i="2"/>
  <c r="C27" i="2" s="1"/>
  <c r="B35" i="2"/>
  <c r="B7" i="2"/>
  <c r="B34" i="2"/>
  <c r="E42" i="2"/>
  <c r="F42" i="2" l="1"/>
  <c r="F44" i="2"/>
  <c r="B37" i="2"/>
  <c r="C34" i="2" s="1"/>
  <c r="C35" i="2"/>
  <c r="G37" i="2"/>
  <c r="E10" i="2"/>
  <c r="C42" i="2"/>
  <c r="G30" i="2"/>
  <c r="C36" i="2"/>
  <c r="E16" i="2"/>
  <c r="G36" i="2"/>
  <c r="B15" i="2"/>
  <c r="B9" i="2"/>
  <c r="B10" i="2" s="1"/>
  <c r="F43" i="2"/>
  <c r="E43" i="2"/>
  <c r="H14" i="2"/>
  <c r="F17" i="2"/>
  <c r="F36" i="2"/>
  <c r="C17" i="2"/>
  <c r="C23" i="2"/>
  <c r="E23" i="2" s="1"/>
  <c r="E21" i="2"/>
  <c r="F34" i="2"/>
  <c r="C29" i="2"/>
  <c r="G34" i="2"/>
  <c r="F23" i="2"/>
  <c r="H23" i="2" s="1"/>
  <c r="G35" i="2"/>
  <c r="B17" i="2" l="1"/>
  <c r="E15" i="2"/>
  <c r="H15" i="2"/>
  <c r="E17" i="2"/>
  <c r="H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RANK01" type="6" refreshedVersion="1" background="1" saveData="1">
    <textPr firstRow="2" sourceFile="C:\ifit\RANK01.TXT" tab="0" comma="1">
      <textFields count="12">
        <textField type="skip"/>
        <textField type="text"/>
        <textField/>
        <textField/>
        <textField/>
        <textField type="text"/>
        <textField/>
        <textField/>
        <textField/>
        <textField/>
        <textField/>
        <textField type="skip"/>
      </textFields>
    </textPr>
  </connection>
  <connection id="2" xr16:uid="{00000000-0015-0000-FFFF-FFFF02000000}" name="RANK011" type="6" refreshedVersion="1" background="1" saveData="1">
    <textPr sourceFile="C:\ifit\RANK01.TXT" tab="0" comma="1">
      <textFields count="12">
        <textField/>
        <textField type="text"/>
        <textField/>
        <textField/>
        <textField/>
        <textField type="text"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<sst xmlns="http://schemas.openxmlformats.org/spreadsheetml/2006/main" count="2107" uniqueCount="646">
  <si>
    <t>(1)　入札参加資格者数</t>
    <rPh sb="4" eb="6">
      <t>ニュウサツ</t>
    </rPh>
    <rPh sb="6" eb="8">
      <t>サンカ</t>
    </rPh>
    <rPh sb="8" eb="11">
      <t>シカクシャ</t>
    </rPh>
    <rPh sb="11" eb="12">
      <t>スウ</t>
    </rPh>
    <phoneticPr fontId="4"/>
  </si>
  <si>
    <t>区分</t>
    <phoneticPr fontId="4"/>
  </si>
  <si>
    <t>合計</t>
    <phoneticPr fontId="4"/>
  </si>
  <si>
    <t>１者当たり業種業務数</t>
    <rPh sb="1" eb="2">
      <t>シャ</t>
    </rPh>
    <rPh sb="2" eb="3">
      <t>ア</t>
    </rPh>
    <rPh sb="5" eb="7">
      <t>ギョウシュ</t>
    </rPh>
    <rPh sb="7" eb="9">
      <t>ギョウム</t>
    </rPh>
    <rPh sb="9" eb="10">
      <t>スウ</t>
    </rPh>
    <phoneticPr fontId="4"/>
  </si>
  <si>
    <t>(2)－ア　入札参加実績　（建設工事全体）</t>
    <rPh sb="6" eb="8">
      <t>ニュウサツ</t>
    </rPh>
    <rPh sb="8" eb="10">
      <t>サンカ</t>
    </rPh>
    <rPh sb="18" eb="20">
      <t>ゼンタイ</t>
    </rPh>
    <phoneticPr fontId="4"/>
  </si>
  <si>
    <t>入札参加資格者数(A)</t>
    <rPh sb="0" eb="2">
      <t>ニュウサツ</t>
    </rPh>
    <rPh sb="2" eb="4">
      <t>サンカ</t>
    </rPh>
    <rPh sb="4" eb="7">
      <t>シカクシャ</t>
    </rPh>
    <rPh sb="7" eb="8">
      <t>スウ</t>
    </rPh>
    <phoneticPr fontId="4"/>
  </si>
  <si>
    <t>　入札等参加者数(B)</t>
    <rPh sb="1" eb="3">
      <t>ニュウサツ</t>
    </rPh>
    <rPh sb="3" eb="4">
      <t>トウ</t>
    </rPh>
    <rPh sb="4" eb="6">
      <t>サンカ</t>
    </rPh>
    <phoneticPr fontId="4"/>
  </si>
  <si>
    <t>(B/A)</t>
    <phoneticPr fontId="4"/>
  </si>
  <si>
    <t>契約者数(C)</t>
    <rPh sb="0" eb="3">
      <t>ケイヤクシャ</t>
    </rPh>
    <rPh sb="3" eb="4">
      <t>スウ</t>
    </rPh>
    <phoneticPr fontId="4"/>
  </si>
  <si>
    <t>(C/A)</t>
    <phoneticPr fontId="4"/>
  </si>
  <si>
    <t>(2)－イ　入札参加実績　（設計・調査・測量全体）</t>
    <rPh sb="6" eb="8">
      <t>ニュウサツ</t>
    </rPh>
    <rPh sb="8" eb="10">
      <t>サンカ</t>
    </rPh>
    <rPh sb="22" eb="24">
      <t>ゼンタイ</t>
    </rPh>
    <phoneticPr fontId="4"/>
  </si>
  <si>
    <t>(3)－ア　契約実績　（建設工事)</t>
    <phoneticPr fontId="4"/>
  </si>
  <si>
    <t>(対合計)</t>
    <rPh sb="1" eb="2">
      <t>タイ</t>
    </rPh>
    <rPh sb="2" eb="4">
      <t>ゴウケイ</t>
    </rPh>
    <phoneticPr fontId="4"/>
  </si>
  <si>
    <t>１件当たり契約金額</t>
    <rPh sb="1" eb="2">
      <t>ケン</t>
    </rPh>
    <rPh sb="5" eb="8">
      <t>ケイヤクキン</t>
    </rPh>
    <rPh sb="8" eb="9">
      <t>ガク</t>
    </rPh>
    <phoneticPr fontId="4"/>
  </si>
  <si>
    <t>(3)－イ　契約実績　（設計・調査・測量）</t>
    <phoneticPr fontId="4"/>
  </si>
  <si>
    <t>(4)　契約方法別件数</t>
    <rPh sb="9" eb="11">
      <t>ケンスウ</t>
    </rPh>
    <phoneticPr fontId="4"/>
  </si>
  <si>
    <t>区分</t>
    <rPh sb="0" eb="2">
      <t>クブン</t>
    </rPh>
    <phoneticPr fontId="4"/>
  </si>
  <si>
    <t>入札等件数</t>
    <rPh sb="0" eb="2">
      <t>ニュウサツ</t>
    </rPh>
    <rPh sb="2" eb="3">
      <t>トウ</t>
    </rPh>
    <rPh sb="3" eb="5">
      <t>ケンスウ</t>
    </rPh>
    <phoneticPr fontId="4"/>
  </si>
  <si>
    <t>（うち第８号該当）</t>
    <rPh sb="3" eb="4">
      <t>ダイ</t>
    </rPh>
    <phoneticPr fontId="4"/>
  </si>
  <si>
    <t xml:space="preserve">合　　　　計  </t>
    <phoneticPr fontId="4"/>
  </si>
  <si>
    <t>延べ入札等参加者数</t>
    <rPh sb="4" eb="5">
      <t>トウ</t>
    </rPh>
    <rPh sb="7" eb="8">
      <t>シャ</t>
    </rPh>
    <rPh sb="8" eb="9">
      <t>スウ</t>
    </rPh>
    <phoneticPr fontId="4"/>
  </si>
  <si>
    <t>※　入札等参加者数は、一般競争入札、指名競争入札、随意契約の見積合わせのいずれかに参加した業者数である。</t>
    <rPh sb="2" eb="4">
      <t>ニュウサツ</t>
    </rPh>
    <rPh sb="4" eb="5">
      <t>トウ</t>
    </rPh>
    <rPh sb="18" eb="20">
      <t>シメイ</t>
    </rPh>
    <rPh sb="20" eb="22">
      <t>キョウソウ</t>
    </rPh>
    <rPh sb="22" eb="24">
      <t>ニュウサツ</t>
    </rPh>
    <phoneticPr fontId="4"/>
  </si>
  <si>
    <t>（１）入札参加資格者数</t>
    <rPh sb="3" eb="5">
      <t>ニュウサツ</t>
    </rPh>
    <rPh sb="5" eb="7">
      <t>サンカ</t>
    </rPh>
    <rPh sb="7" eb="9">
      <t>シカク</t>
    </rPh>
    <rPh sb="9" eb="10">
      <t>シャ</t>
    </rPh>
    <rPh sb="10" eb="11">
      <t>スウ</t>
    </rPh>
    <phoneticPr fontId="4"/>
  </si>
  <si>
    <t>業者等区分（県内=0,県外=1,JV=2)</t>
    <rPh sb="0" eb="2">
      <t>ギョウシャ</t>
    </rPh>
    <rPh sb="2" eb="3">
      <t>トウ</t>
    </rPh>
    <rPh sb="3" eb="5">
      <t>クブン</t>
    </rPh>
    <rPh sb="6" eb="8">
      <t>ケンナイ</t>
    </rPh>
    <rPh sb="11" eb="13">
      <t>ケンガイ</t>
    </rPh>
    <phoneticPr fontId="4"/>
  </si>
  <si>
    <t>探索値</t>
    <rPh sb="0" eb="2">
      <t>タンサク</t>
    </rPh>
    <rPh sb="2" eb="3">
      <t>チ</t>
    </rPh>
    <phoneticPr fontId="4"/>
  </si>
  <si>
    <t>業者等区分</t>
    <rPh sb="0" eb="2">
      <t>ギョウシャ</t>
    </rPh>
    <rPh sb="2" eb="3">
      <t>トウ</t>
    </rPh>
    <rPh sb="3" eb="5">
      <t>クブン</t>
    </rPh>
    <phoneticPr fontId="4"/>
  </si>
  <si>
    <t>業者数</t>
    <rPh sb="0" eb="3">
      <t>ギョウシャスウ</t>
    </rPh>
    <phoneticPr fontId="4"/>
  </si>
  <si>
    <t>延べ業種業務数</t>
    <rPh sb="0" eb="1">
      <t>ノ</t>
    </rPh>
    <rPh sb="2" eb="4">
      <t>ギョウシュ</t>
    </rPh>
    <rPh sb="4" eb="6">
      <t>ギョウム</t>
    </rPh>
    <rPh sb="6" eb="7">
      <t>スウ</t>
    </rPh>
    <phoneticPr fontId="4"/>
  </si>
  <si>
    <t>（２）入札参加実績（入札参加者数）</t>
    <rPh sb="3" eb="5">
      <t>ニュウサツ</t>
    </rPh>
    <rPh sb="5" eb="7">
      <t>サンカ</t>
    </rPh>
    <rPh sb="7" eb="9">
      <t>ジッセキ</t>
    </rPh>
    <rPh sb="10" eb="12">
      <t>ニュウサツ</t>
    </rPh>
    <rPh sb="12" eb="14">
      <t>サンカ</t>
    </rPh>
    <rPh sb="14" eb="15">
      <t>シャ</t>
    </rPh>
    <rPh sb="15" eb="16">
      <t>スウ</t>
    </rPh>
    <phoneticPr fontId="4"/>
  </si>
  <si>
    <t>入札等参加者数</t>
    <rPh sb="0" eb="2">
      <t>ニュウサツ</t>
    </rPh>
    <rPh sb="2" eb="3">
      <t>トウ</t>
    </rPh>
    <rPh sb="3" eb="5">
      <t>サンカ</t>
    </rPh>
    <rPh sb="5" eb="6">
      <t>シャ</t>
    </rPh>
    <rPh sb="6" eb="7">
      <t>スウ</t>
    </rPh>
    <phoneticPr fontId="4"/>
  </si>
  <si>
    <t>（２）入札参加実績（契約者数）</t>
    <rPh sb="3" eb="5">
      <t>ニュウサツ</t>
    </rPh>
    <rPh sb="5" eb="7">
      <t>サンカ</t>
    </rPh>
    <rPh sb="7" eb="9">
      <t>ジッセキ</t>
    </rPh>
    <rPh sb="10" eb="12">
      <t>ケイヤク</t>
    </rPh>
    <rPh sb="12" eb="13">
      <t>シャ</t>
    </rPh>
    <rPh sb="13" eb="14">
      <t>スウ</t>
    </rPh>
    <phoneticPr fontId="4"/>
  </si>
  <si>
    <t>契約者数</t>
    <rPh sb="0" eb="2">
      <t>ケイヤク</t>
    </rPh>
    <rPh sb="2" eb="3">
      <t>シャ</t>
    </rPh>
    <rPh sb="3" eb="4">
      <t>スウ</t>
    </rPh>
    <phoneticPr fontId="4"/>
  </si>
  <si>
    <t>（３）契約実績</t>
    <rPh sb="3" eb="5">
      <t>ケイヤク</t>
    </rPh>
    <rPh sb="5" eb="7">
      <t>ジッセキ</t>
    </rPh>
    <phoneticPr fontId="4"/>
  </si>
  <si>
    <t>契約件数</t>
    <rPh sb="0" eb="2">
      <t>ケイヤク</t>
    </rPh>
    <rPh sb="2" eb="4">
      <t>ケンスウ</t>
    </rPh>
    <phoneticPr fontId="4"/>
  </si>
  <si>
    <t>契約金額</t>
    <rPh sb="0" eb="2">
      <t>ケイヤク</t>
    </rPh>
    <rPh sb="2" eb="4">
      <t>キンガク</t>
    </rPh>
    <phoneticPr fontId="4"/>
  </si>
  <si>
    <t>（４）契約方法別件数</t>
    <rPh sb="3" eb="5">
      <t>ケイヤク</t>
    </rPh>
    <rPh sb="5" eb="7">
      <t>ホウホウ</t>
    </rPh>
    <rPh sb="7" eb="8">
      <t>ベツ</t>
    </rPh>
    <rPh sb="8" eb="10">
      <t>ケンスウ</t>
    </rPh>
    <phoneticPr fontId="4"/>
  </si>
  <si>
    <t>契約方法（一般=1,指名=2,随契=3）</t>
    <rPh sb="0" eb="2">
      <t>ケイヤク</t>
    </rPh>
    <rPh sb="2" eb="4">
      <t>ホウホウ</t>
    </rPh>
    <rPh sb="5" eb="7">
      <t>イッパン</t>
    </rPh>
    <rPh sb="10" eb="12">
      <t>シメイ</t>
    </rPh>
    <rPh sb="15" eb="17">
      <t>ズイケイ</t>
    </rPh>
    <phoneticPr fontId="4"/>
  </si>
  <si>
    <t>契約方法</t>
    <rPh sb="0" eb="2">
      <t>ケイヤク</t>
    </rPh>
    <rPh sb="2" eb="4">
      <t>ホウホウ</t>
    </rPh>
    <phoneticPr fontId="4"/>
  </si>
  <si>
    <t>（４）契約方法別件数（第８号該当案件数）</t>
    <rPh sb="3" eb="5">
      <t>ケイヤク</t>
    </rPh>
    <rPh sb="5" eb="7">
      <t>ホウホウ</t>
    </rPh>
    <rPh sb="7" eb="8">
      <t>ベツ</t>
    </rPh>
    <rPh sb="8" eb="10">
      <t>ケンスウ</t>
    </rPh>
    <rPh sb="11" eb="12">
      <t>ダイ</t>
    </rPh>
    <rPh sb="13" eb="14">
      <t>ゴウ</t>
    </rPh>
    <rPh sb="14" eb="16">
      <t>ガイトウ</t>
    </rPh>
    <rPh sb="16" eb="18">
      <t>アンケン</t>
    </rPh>
    <rPh sb="18" eb="19">
      <t>スウ</t>
    </rPh>
    <phoneticPr fontId="4"/>
  </si>
  <si>
    <t>第８号案件数</t>
    <rPh sb="0" eb="1">
      <t>ダイ</t>
    </rPh>
    <rPh sb="2" eb="3">
      <t>ゴウ</t>
    </rPh>
    <rPh sb="3" eb="5">
      <t>アンケン</t>
    </rPh>
    <rPh sb="5" eb="6">
      <t>スウ</t>
    </rPh>
    <phoneticPr fontId="4"/>
  </si>
  <si>
    <t>（４）契約方法別件数（述べ参加者数）</t>
    <rPh sb="3" eb="5">
      <t>ケイヤク</t>
    </rPh>
    <rPh sb="5" eb="7">
      <t>ホウホウ</t>
    </rPh>
    <rPh sb="7" eb="8">
      <t>ベツ</t>
    </rPh>
    <rPh sb="8" eb="10">
      <t>ケンスウ</t>
    </rPh>
    <rPh sb="11" eb="12">
      <t>ノ</t>
    </rPh>
    <rPh sb="13" eb="15">
      <t>サンカ</t>
    </rPh>
    <rPh sb="15" eb="16">
      <t>シャ</t>
    </rPh>
    <rPh sb="16" eb="17">
      <t>スウ</t>
    </rPh>
    <phoneticPr fontId="4"/>
  </si>
  <si>
    <t>述べ参加者数</t>
    <rPh sb="0" eb="1">
      <t>ノ</t>
    </rPh>
    <rPh sb="2" eb="4">
      <t>サンカ</t>
    </rPh>
    <rPh sb="4" eb="5">
      <t>シャ</t>
    </rPh>
    <rPh sb="5" eb="6">
      <t>スウ</t>
    </rPh>
    <phoneticPr fontId="4"/>
  </si>
  <si>
    <t>１　建設工事の主な指標（令和3年度）</t>
    <phoneticPr fontId="4"/>
  </si>
  <si>
    <t>ア　県内業者</t>
    <rPh sb="2" eb="4">
      <t>ケンナイ</t>
    </rPh>
    <rPh sb="4" eb="6">
      <t>ギョウシャ</t>
    </rPh>
    <phoneticPr fontId="4"/>
  </si>
  <si>
    <t>番号</t>
  </si>
  <si>
    <t>商号</t>
  </si>
  <si>
    <t>所在地</t>
  </si>
  <si>
    <t>契約
件数</t>
    <phoneticPr fontId="4"/>
  </si>
  <si>
    <t>契約金額
（千円）</t>
    <rPh sb="6" eb="8">
      <t>センエン</t>
    </rPh>
    <phoneticPr fontId="4"/>
  </si>
  <si>
    <t>入札等
参加回数</t>
    <rPh sb="0" eb="2">
      <t>ニュウサツ</t>
    </rPh>
    <rPh sb="2" eb="3">
      <t>トウ</t>
    </rPh>
    <rPh sb="4" eb="5">
      <t>サン</t>
    </rPh>
    <rPh sb="5" eb="6">
      <t>カ</t>
    </rPh>
    <rPh sb="6" eb="8">
      <t>カイスウ</t>
    </rPh>
    <phoneticPr fontId="4"/>
  </si>
  <si>
    <t>※　契約金額には、前年度から継続する契約の増減額を含む。</t>
    <rPh sb="2" eb="5">
      <t>ケイヤクキン</t>
    </rPh>
    <rPh sb="5" eb="6">
      <t>ガク</t>
    </rPh>
    <rPh sb="9" eb="12">
      <t>ゼンネンド</t>
    </rPh>
    <rPh sb="14" eb="16">
      <t>ケイゾク</t>
    </rPh>
    <rPh sb="18" eb="20">
      <t>ケイヤク</t>
    </rPh>
    <rPh sb="21" eb="23">
      <t>ゾウゲン</t>
    </rPh>
    <rPh sb="23" eb="24">
      <t>ガク</t>
    </rPh>
    <rPh sb="25" eb="26">
      <t>フク</t>
    </rPh>
    <phoneticPr fontId="4"/>
  </si>
  <si>
    <t>イ　県外業者</t>
    <rPh sb="2" eb="4">
      <t>ケンガイ</t>
    </rPh>
    <rPh sb="4" eb="6">
      <t>ギョウシャ</t>
    </rPh>
    <phoneticPr fontId="4"/>
  </si>
  <si>
    <t>格付</t>
    <rPh sb="0" eb="2">
      <t>カクヅケ</t>
    </rPh>
    <phoneticPr fontId="4"/>
  </si>
  <si>
    <t>２－(1)　令和3年度業者別契約実績一覧（建設工事全体）</t>
    <phoneticPr fontId="4"/>
  </si>
  <si>
    <t>株式会社島村工業</t>
  </si>
  <si>
    <t>比企郡川島町</t>
  </si>
  <si>
    <t>株式会社ユーディケー</t>
  </si>
  <si>
    <t>さいたま市</t>
  </si>
  <si>
    <t>中原建設株式会社</t>
  </si>
  <si>
    <t>川口市</t>
  </si>
  <si>
    <t>初雁興業株式会社</t>
  </si>
  <si>
    <t>川越市</t>
  </si>
  <si>
    <t>小川工業株式会社</t>
  </si>
  <si>
    <t>行田市</t>
  </si>
  <si>
    <t>株式会社斎藤組</t>
  </si>
  <si>
    <t>秩父市</t>
  </si>
  <si>
    <t>伊田テクノス株式会社</t>
  </si>
  <si>
    <t>東松山市</t>
  </si>
  <si>
    <t>株式会社山口組</t>
  </si>
  <si>
    <t>西武建設株式会社</t>
  </si>
  <si>
    <t>所沢市</t>
  </si>
  <si>
    <t>島田建設工業株式会社</t>
  </si>
  <si>
    <t>株式会社関東建設</t>
  </si>
  <si>
    <t>古郡建設株式会社</t>
  </si>
  <si>
    <t>深谷市</t>
  </si>
  <si>
    <t>株式会社中里組</t>
  </si>
  <si>
    <t>三ツ和総合建設業協同組合</t>
  </si>
  <si>
    <t>新日本建設工業株式会社</t>
  </si>
  <si>
    <t>草加市</t>
  </si>
  <si>
    <t>サイレキ建設工業株式会社</t>
  </si>
  <si>
    <t>加須市</t>
  </si>
  <si>
    <t>秩父土建株式会社</t>
  </si>
  <si>
    <t>正和工業株式会社</t>
  </si>
  <si>
    <t>春日部市</t>
  </si>
  <si>
    <t>金杉建設株式会社</t>
  </si>
  <si>
    <t>こぐれ建設株式会社</t>
  </si>
  <si>
    <t>小沢道路株式会社</t>
  </si>
  <si>
    <t>久喜市</t>
  </si>
  <si>
    <t>守屋八潮建設株式会社</t>
  </si>
  <si>
    <t>千代本興業株式会社</t>
  </si>
  <si>
    <t>上尾市</t>
  </si>
  <si>
    <t>株式会社ＩＳＩ・ビルド</t>
  </si>
  <si>
    <t>幸手市</t>
  </si>
  <si>
    <t>株式会社中村組</t>
  </si>
  <si>
    <t>比企郡吉見町</t>
  </si>
  <si>
    <t>真下建設株式会社</t>
  </si>
  <si>
    <t>本庄市</t>
  </si>
  <si>
    <t>株式会社内田緑化興業</t>
  </si>
  <si>
    <t>日清建設株式会社</t>
  </si>
  <si>
    <t>大宮管工株式会社</t>
  </si>
  <si>
    <t>株式会社星野組</t>
  </si>
  <si>
    <t>梶山工業株式会社</t>
  </si>
  <si>
    <t>鴻巣市</t>
  </si>
  <si>
    <t>山崎建設株式会社</t>
  </si>
  <si>
    <t>越谷市</t>
  </si>
  <si>
    <t>岩崎工業株式会社</t>
  </si>
  <si>
    <t>蓮田市</t>
  </si>
  <si>
    <t>株式会社川村建設工業</t>
  </si>
  <si>
    <t>北本市</t>
  </si>
  <si>
    <t>株式会社田村工業所</t>
  </si>
  <si>
    <t>内藤建設工業株式会社</t>
  </si>
  <si>
    <t>株式会社積田電業社</t>
  </si>
  <si>
    <t>株式会社八洲電業社</t>
  </si>
  <si>
    <t>池中建設株式会社</t>
  </si>
  <si>
    <t>株式会社沼尻電気工事</t>
  </si>
  <si>
    <t>田部井建設株式会社</t>
  </si>
  <si>
    <t>熊谷市</t>
  </si>
  <si>
    <t>株式会社ナカノヤ</t>
  </si>
  <si>
    <t>株式会社ハスヌマ電気</t>
  </si>
  <si>
    <t>株式会社日新テクノ</t>
  </si>
  <si>
    <t>株式会社太田組</t>
  </si>
  <si>
    <t>狭山市</t>
  </si>
  <si>
    <t>株式会社中野組</t>
  </si>
  <si>
    <t>株式会社大野工務所</t>
  </si>
  <si>
    <t>高山電設工業株式会社</t>
  </si>
  <si>
    <t>株式会社サイエイヤマト</t>
  </si>
  <si>
    <t>ソーセツエンジニアリング株式会社</t>
  </si>
  <si>
    <t>株式会社大林組</t>
  </si>
  <si>
    <t>東京都</t>
  </si>
  <si>
    <t>東芝インフラシステムズ株式会社</t>
  </si>
  <si>
    <t>神奈川県</t>
  </si>
  <si>
    <t>昱株式会社</t>
  </si>
  <si>
    <t>水道機工株式会社</t>
  </si>
  <si>
    <t>ショーボンド建設株式会社</t>
  </si>
  <si>
    <t>株式会社電業社機械製作所</t>
  </si>
  <si>
    <t>クボタ機工株式会社</t>
  </si>
  <si>
    <t>大阪府</t>
  </si>
  <si>
    <t>株式会社中央コーポレーション</t>
  </si>
  <si>
    <t>岩手県</t>
  </si>
  <si>
    <t>株式会社スガテック</t>
  </si>
  <si>
    <t>株式会社泰明商会</t>
  </si>
  <si>
    <t>ドーピー建設工業株式会社</t>
  </si>
  <si>
    <t>北海道</t>
  </si>
  <si>
    <t>古河産機システムズ株式会社</t>
  </si>
  <si>
    <t>株式会社安藤・間</t>
  </si>
  <si>
    <t>常盤電業株式会社</t>
  </si>
  <si>
    <t>川田建設株式会社</t>
  </si>
  <si>
    <t>月島機械株式会社</t>
  </si>
  <si>
    <t>三球電機株式会社</t>
  </si>
  <si>
    <t>日本体育施設株式会社</t>
  </si>
  <si>
    <t>株式会社第一テクノ</t>
  </si>
  <si>
    <t>日信電子サービス株式会社</t>
  </si>
  <si>
    <t>日新電機株式会社</t>
  </si>
  <si>
    <t>京都府</t>
  </si>
  <si>
    <t>荏原実業株式会社</t>
  </si>
  <si>
    <t>月島テクノメンテサービス株式会社</t>
  </si>
  <si>
    <t>三菱電機株式会社</t>
  </si>
  <si>
    <t>株式会社酉島製作所</t>
  </si>
  <si>
    <t>メタウォーターサービス株式会社</t>
  </si>
  <si>
    <t>西田鉄工株式会社</t>
  </si>
  <si>
    <t>熊本県</t>
  </si>
  <si>
    <t>光商工株式会社</t>
  </si>
  <si>
    <t>メタウォーター株式会社</t>
  </si>
  <si>
    <t>利根電気工事株式会社</t>
  </si>
  <si>
    <t>群馬県</t>
  </si>
  <si>
    <t>株式会社水機テクノス</t>
  </si>
  <si>
    <t>日本信号株式会社</t>
  </si>
  <si>
    <t>西川計測株式会社</t>
  </si>
  <si>
    <t>株式会社ミゾタ</t>
  </si>
  <si>
    <t>佐賀県</t>
  </si>
  <si>
    <t>株式会社大原鉄工所</t>
  </si>
  <si>
    <t>新潟県</t>
  </si>
  <si>
    <t>クボタ環境サービス株式会社</t>
  </si>
  <si>
    <t>株式会社京三製作所</t>
  </si>
  <si>
    <t>大成建設株式会社</t>
  </si>
  <si>
    <t>東芝エレベータ株式会社</t>
  </si>
  <si>
    <t>株式会社拓和</t>
  </si>
  <si>
    <t>富士古河Ｅ＆Ｃ株式会社</t>
  </si>
  <si>
    <t>株式会社エス・アイ・シー</t>
  </si>
  <si>
    <t>千葉県</t>
  </si>
  <si>
    <t>東綱橋梁株式会社</t>
  </si>
  <si>
    <t>栃木県</t>
  </si>
  <si>
    <t>荏原商事株式会社</t>
  </si>
  <si>
    <t>東武建設株式会社</t>
  </si>
  <si>
    <t>株式会社三工社</t>
  </si>
  <si>
    <t>島津システムソリューションズ株式会社</t>
  </si>
  <si>
    <t>ミナモト通信株式会社</t>
  </si>
  <si>
    <t>株式会社フソウ</t>
  </si>
  <si>
    <t>香川県</t>
  </si>
  <si>
    <t>交通システム電機株式会社</t>
  </si>
  <si>
    <t>２－(2)　令和3年度業者別契約実績一覧（土木）</t>
    <phoneticPr fontId="4"/>
  </si>
  <si>
    <t>@</t>
  </si>
  <si>
    <t>A</t>
  </si>
  <si>
    <t>三国建設株式会社</t>
  </si>
  <si>
    <t>和光建設株式会社</t>
  </si>
  <si>
    <t>株式会社本庄土建</t>
  </si>
  <si>
    <t>金本建設株式会社</t>
  </si>
  <si>
    <t>株式会社日建</t>
  </si>
  <si>
    <t>草加建設株式会社</t>
  </si>
  <si>
    <t>株式会社松永建設</t>
  </si>
  <si>
    <t>関東建設株式会社</t>
  </si>
  <si>
    <t>大里郡寄居町</t>
  </si>
  <si>
    <t>石井建設株式会社</t>
  </si>
  <si>
    <t>株式会社渡辺工務店</t>
  </si>
  <si>
    <t>羽生市</t>
  </si>
  <si>
    <t>株式会社関口組</t>
  </si>
  <si>
    <t>吉澤建設工業株式会社</t>
  </si>
  <si>
    <t>折田土建工業株式会社</t>
  </si>
  <si>
    <t>株式会社栗原建設工業</t>
  </si>
  <si>
    <t>北葛飾郡杉戸町</t>
  </si>
  <si>
    <t>株式会社岩田組</t>
  </si>
  <si>
    <t>秩父郡小鹿野町</t>
  </si>
  <si>
    <t>昭和コンクリート工業株式会社</t>
  </si>
  <si>
    <t>岐阜県</t>
  </si>
  <si>
    <t>オリエンタル白石株式会社</t>
  </si>
  <si>
    <t>東京電設サービス株式会社</t>
  </si>
  <si>
    <t>２－(3)　令和3年度業者別契約実績一覧（建築）</t>
    <phoneticPr fontId="4"/>
  </si>
  <si>
    <t>中里建設株式会社</t>
  </si>
  <si>
    <t>株式会社吉田工務店</t>
  </si>
  <si>
    <t>中島建工株式会社</t>
  </si>
  <si>
    <t>川木建設株式会社</t>
  </si>
  <si>
    <t>株式会社シオノ工業</t>
  </si>
  <si>
    <t>環境クリエイト株式会社</t>
  </si>
  <si>
    <t>小沢工業株式会社</t>
  </si>
  <si>
    <t>株式会社時田工務店</t>
  </si>
  <si>
    <t>株式会社秋山建設</t>
  </si>
  <si>
    <t>株式会社会澤工務店</t>
  </si>
  <si>
    <t>中村建設株式会社</t>
  </si>
  <si>
    <t>南埼玉郡宮代町</t>
  </si>
  <si>
    <t>五十鈴建設株式会社</t>
  </si>
  <si>
    <t>朝霞市</t>
  </si>
  <si>
    <t>ハイシマ工業株式会社</t>
  </si>
  <si>
    <t>株式会社新藤組</t>
  </si>
  <si>
    <t>株式会社ケージーエム</t>
  </si>
  <si>
    <t>川村建設株式会社</t>
  </si>
  <si>
    <t>吾妻工業株式会社</t>
  </si>
  <si>
    <t>株式会社矢島工務店</t>
  </si>
  <si>
    <t>飯能市</t>
  </si>
  <si>
    <t>株式会社佐伯工務店</t>
  </si>
  <si>
    <t>ニッケン建設株式会社</t>
  </si>
  <si>
    <t>戸田市</t>
  </si>
  <si>
    <t>大和建設工業株式会社</t>
  </si>
  <si>
    <t>寄居建設株式会社</t>
  </si>
  <si>
    <t>株式会社石井工務所</t>
  </si>
  <si>
    <t>株式会社彩光建設</t>
  </si>
  <si>
    <t>大野建設株式会社</t>
  </si>
  <si>
    <t>B</t>
  </si>
  <si>
    <t>株式会社安東工務店</t>
  </si>
  <si>
    <t>協和建設工事株式会社</t>
  </si>
  <si>
    <t>坂戸市</t>
  </si>
  <si>
    <t>東洋建設株式会社</t>
  </si>
  <si>
    <t>八生建設株式会社</t>
  </si>
  <si>
    <t>近藤建設株式会社</t>
  </si>
  <si>
    <t>ふじみ野市</t>
  </si>
  <si>
    <t>株式会社大谷組</t>
  </si>
  <si>
    <t>妙高建設株式会社</t>
  </si>
  <si>
    <t>株式会社本橋組</t>
  </si>
  <si>
    <t>東和技建株式会社</t>
  </si>
  <si>
    <t>三光建設株式会社</t>
  </si>
  <si>
    <t>２－(4)　令和3年度業者別契約実績一覧（電気）</t>
    <phoneticPr fontId="4"/>
  </si>
  <si>
    <t>島村電業株式会社</t>
  </si>
  <si>
    <t>中野電設株式会社</t>
  </si>
  <si>
    <t>株式会社電成社</t>
  </si>
  <si>
    <t>協栄シグナル設備株式会社</t>
  </si>
  <si>
    <t>株式会社丸電</t>
  </si>
  <si>
    <t>快進電業株式会社</t>
  </si>
  <si>
    <t>株式会社大庭電気商会</t>
  </si>
  <si>
    <t>日信電設株式会社</t>
  </si>
  <si>
    <t>株式会社山晃電設</t>
  </si>
  <si>
    <t>ムツミ電気工業株式会社</t>
  </si>
  <si>
    <t>入間郡越生町</t>
  </si>
  <si>
    <t>株式会社イートラスト埼玉</t>
  </si>
  <si>
    <t>株式会社佐久間電設</t>
  </si>
  <si>
    <t>株式会社長井電機</t>
  </si>
  <si>
    <t>株式会社東電工業社</t>
  </si>
  <si>
    <t>毛塚電気工事株式会社</t>
  </si>
  <si>
    <t>中島電気工事株式会社</t>
  </si>
  <si>
    <t>比企郡嵐山町</t>
  </si>
  <si>
    <t>横井電気工業株式会社</t>
  </si>
  <si>
    <t>世紀工業株式会社</t>
  </si>
  <si>
    <t>株式会社エコー</t>
  </si>
  <si>
    <t>株式会社北産電設</t>
  </si>
  <si>
    <t>株式会社おぎでん</t>
  </si>
  <si>
    <t>株式会社アイテック</t>
  </si>
  <si>
    <t>ニチデン技術サービス株式会社</t>
  </si>
  <si>
    <t>富士電気工業株式会社</t>
  </si>
  <si>
    <t>深井電気株式会社</t>
  </si>
  <si>
    <t>関東電設株式会社</t>
  </si>
  <si>
    <t>シンテック株式会社</t>
  </si>
  <si>
    <t>秩父郡長瀞町</t>
  </si>
  <si>
    <t>井野電気工事株式会社</t>
  </si>
  <si>
    <t>株式会社ヒグチ電機</t>
  </si>
  <si>
    <t>有限会社藤間電業</t>
  </si>
  <si>
    <t>中村電設工業株式会社</t>
  </si>
  <si>
    <t>株式会社弓木電設社</t>
  </si>
  <si>
    <t>白岡市</t>
  </si>
  <si>
    <t>株式会社共和エレック</t>
  </si>
  <si>
    <t>内山電設株式会社</t>
  </si>
  <si>
    <t>栄電業株式会社</t>
  </si>
  <si>
    <t>昭和工業株式会社</t>
  </si>
  <si>
    <t>株式会社松岡電気工業</t>
  </si>
  <si>
    <t>株式会社沼尻電気</t>
  </si>
  <si>
    <t>有限会社スバル電業</t>
  </si>
  <si>
    <t>株式会社内田電気商会</t>
  </si>
  <si>
    <t>株式会社福道電気</t>
  </si>
  <si>
    <t>霜田電気株式会社</t>
  </si>
  <si>
    <t>秩父郡皆野町</t>
  </si>
  <si>
    <t>株式会社大広電気</t>
  </si>
  <si>
    <t>八潮市</t>
  </si>
  <si>
    <t>佐野電機株式会社</t>
  </si>
  <si>
    <t>東芝プラントシステム株式会社</t>
  </si>
  <si>
    <t>シンフォニアテクノロジー株式会社</t>
  </si>
  <si>
    <t>株式会社明電エンジニアリング</t>
  </si>
  <si>
    <t>三菱電機プラントエンジニアリング株式会社</t>
  </si>
  <si>
    <t>株式会社安川電機</t>
  </si>
  <si>
    <t>福岡県</t>
  </si>
  <si>
    <t>アズビル株式会社</t>
  </si>
  <si>
    <t>株式会社正興電機製作所</t>
  </si>
  <si>
    <t>株式会社東光高岳</t>
  </si>
  <si>
    <t>株式会社明西エンジニアリング</t>
  </si>
  <si>
    <t>ＮＥＣプラットフォームズ株式会社</t>
  </si>
  <si>
    <t>-</t>
  </si>
  <si>
    <t>富士通Ｊａｐａｎ株式会社</t>
  </si>
  <si>
    <t>２－(5)　令和3年度業者別契約実績一覧（管）</t>
    <phoneticPr fontId="4"/>
  </si>
  <si>
    <t>株式会社オキナヤ</t>
  </si>
  <si>
    <t>株式会社協和設備</t>
  </si>
  <si>
    <t>株式会社清水アーネット</t>
  </si>
  <si>
    <t>株式会社茂田工業所</t>
  </si>
  <si>
    <t>ムサシ産業機械株式会社</t>
  </si>
  <si>
    <t>県南設備工業株式会社</t>
  </si>
  <si>
    <t>日開設備工業株式会社</t>
  </si>
  <si>
    <t>アサヒ住建株式会社</t>
  </si>
  <si>
    <t>富士管工株式会社</t>
  </si>
  <si>
    <t>新井ポンプ工業株式会社</t>
  </si>
  <si>
    <t>イチコー工業株式会社</t>
  </si>
  <si>
    <t>吉備工業株式会社</t>
  </si>
  <si>
    <t>セイフル株式会社</t>
  </si>
  <si>
    <t>株式会社高橋設備</t>
  </si>
  <si>
    <t>株式会社泉屋工務店</t>
  </si>
  <si>
    <t>株式会社飯沼工務店</t>
  </si>
  <si>
    <t>株式会社アペックエンジニアリング</t>
  </si>
  <si>
    <t>株式会社新研設備工業</t>
  </si>
  <si>
    <t>クボタ設備株式会社</t>
  </si>
  <si>
    <t>株式会社並木設備工業</t>
  </si>
  <si>
    <t>温井住設株式会社</t>
  </si>
  <si>
    <t>株式会社大クマ工業</t>
  </si>
  <si>
    <t>株式会社アステック</t>
  </si>
  <si>
    <t>株式会社マツモト設備</t>
  </si>
  <si>
    <t>株式会社ケーアイ</t>
  </si>
  <si>
    <t>株式会社桶新設備</t>
  </si>
  <si>
    <t>株式会社東管工</t>
  </si>
  <si>
    <t>株式会社細田管工</t>
  </si>
  <si>
    <t>志木市</t>
  </si>
  <si>
    <t>積田冷熱工事株式会社</t>
  </si>
  <si>
    <t>株式会社埼玉ヤマト</t>
  </si>
  <si>
    <t>株式会社堀田設備工業</t>
  </si>
  <si>
    <t>株式会社細田設備工業</t>
  </si>
  <si>
    <t>株式会社カネクラ</t>
  </si>
  <si>
    <t>株式会社彩設工業</t>
  </si>
  <si>
    <t>株式会社リプロ</t>
  </si>
  <si>
    <t>株式会社協同エンジニアリング</t>
  </si>
  <si>
    <t>株式会社パラレル</t>
  </si>
  <si>
    <t>株式会社アクトプランニング</t>
  </si>
  <si>
    <t>富士見市</t>
  </si>
  <si>
    <t>株式会社こばやし設備工業所</t>
  </si>
  <si>
    <t>有限会社川島機工設備</t>
  </si>
  <si>
    <t>株式会社安西建設</t>
  </si>
  <si>
    <t>C</t>
  </si>
  <si>
    <t>株式会社一志工業</t>
  </si>
  <si>
    <t>ジョンソンコントロールズ株式会社</t>
  </si>
  <si>
    <t>城山産業株式会社</t>
  </si>
  <si>
    <t>２－(6)　令和3年度業者別契約実績一覧（舗装）</t>
    <phoneticPr fontId="4"/>
  </si>
  <si>
    <t>株式会社埼玉車輌</t>
  </si>
  <si>
    <t>オザワロード株式会社</t>
  </si>
  <si>
    <t>島田建設株式会社</t>
  </si>
  <si>
    <t>株式会社新井工務店</t>
  </si>
  <si>
    <t>株式会社三上工務所</t>
  </si>
  <si>
    <t>株式会社加藤建設工業</t>
  </si>
  <si>
    <t>大澤建設株式会社</t>
  </si>
  <si>
    <t>瑞伸建設工業株式会社</t>
  </si>
  <si>
    <t>昭和建設株式会社</t>
  </si>
  <si>
    <t>埼玉ニチレキ株式会社</t>
  </si>
  <si>
    <t>株式会社小林土建</t>
  </si>
  <si>
    <t>門井建設株式会社</t>
  </si>
  <si>
    <t>柿木興業株式会社</t>
  </si>
  <si>
    <t>株式会社西山建設</t>
  </si>
  <si>
    <t>吉川市</t>
  </si>
  <si>
    <t>株式会社増田工務店</t>
  </si>
  <si>
    <t>平岩建設株式会社</t>
  </si>
  <si>
    <t>紀和建設工業株式会社</t>
  </si>
  <si>
    <t>和光市</t>
  </si>
  <si>
    <t>株式会社興和建設</t>
  </si>
  <si>
    <t>富士興業株式会社</t>
  </si>
  <si>
    <t>株式会社松本興業</t>
  </si>
  <si>
    <t>株式会社ヤマグチ工務店</t>
  </si>
  <si>
    <t>比企郡小川町</t>
  </si>
  <si>
    <t>株式会社井上工務店</t>
  </si>
  <si>
    <t>株式会社丸嘉建設</t>
  </si>
  <si>
    <t>株式会社所沢サンロード</t>
  </si>
  <si>
    <t>株式会社磯田建設</t>
  </si>
  <si>
    <t>株式会社小林建設</t>
  </si>
  <si>
    <t>常盤工業株式会社</t>
  </si>
  <si>
    <t>２－(7)　令和3年度業者別契約実績一覧（設計・調査・測量全体）</t>
    <phoneticPr fontId="4"/>
  </si>
  <si>
    <t>株式会社ジェーエステック</t>
  </si>
  <si>
    <t>株式会社北武蔵調査測量設計事務所</t>
  </si>
  <si>
    <t>株式会社松下設計</t>
  </si>
  <si>
    <t>株式会社富士測量</t>
  </si>
  <si>
    <t>旭工榮株式会社</t>
  </si>
  <si>
    <t>株式会社南建設</t>
  </si>
  <si>
    <t>株式会社塩崎テクノブレイン</t>
  </si>
  <si>
    <t>共和コンサルタント株式会社</t>
  </si>
  <si>
    <t>株式会社日本水工コンサルタント</t>
  </si>
  <si>
    <t>株式会社セントラル測量</t>
  </si>
  <si>
    <t>株式会社新日本エグザ</t>
  </si>
  <si>
    <t>株式会社坂田測量設計事務所</t>
  </si>
  <si>
    <t>株式会社サナクト</t>
  </si>
  <si>
    <t>司測量設計調査株式会社</t>
  </si>
  <si>
    <t>高橋測量設計株式会社</t>
  </si>
  <si>
    <t>埼玉測量設計株式会社</t>
  </si>
  <si>
    <t>三協測量設計株式会社</t>
  </si>
  <si>
    <t>入間郡三芳町</t>
  </si>
  <si>
    <t>ＮＥテクノ株式会社</t>
  </si>
  <si>
    <t>秩父測量設計株式会社</t>
  </si>
  <si>
    <t>株式会社ミカミ・アイエヌジー</t>
  </si>
  <si>
    <t>武州測量株式会社</t>
  </si>
  <si>
    <t>株式会社千島測量設計</t>
  </si>
  <si>
    <t>井田起業株式会社</t>
  </si>
  <si>
    <t>光洋土質調査株式会社</t>
  </si>
  <si>
    <t>株式会社東建ジオテック</t>
  </si>
  <si>
    <t>西武測量設計株式会社</t>
  </si>
  <si>
    <t>東洋測地調査株式会社</t>
  </si>
  <si>
    <t>株式会社総合地質コンサルタント</t>
  </si>
  <si>
    <t>株式会社荒川瀧石</t>
  </si>
  <si>
    <t>日南技術株式会社</t>
  </si>
  <si>
    <t>鶴ヶ島市</t>
  </si>
  <si>
    <t>株式会社アタル開発</t>
  </si>
  <si>
    <t>株式会社礎積算</t>
  </si>
  <si>
    <t>株式会社大洋</t>
  </si>
  <si>
    <t>株式会社日さく</t>
  </si>
  <si>
    <t>有限会社エスケイプランニング</t>
  </si>
  <si>
    <t>株式会社日本設計コンサルタント</t>
  </si>
  <si>
    <t>第一測量設計株式会社</t>
  </si>
  <si>
    <t>株式会社地域環境研究所</t>
  </si>
  <si>
    <t>株式会社エムツウ補償構造設計</t>
  </si>
  <si>
    <t>株式会社日本精測コンサルタント</t>
  </si>
  <si>
    <t>株式会社アルク設計事務所</t>
  </si>
  <si>
    <t>株式会社ユニ・アート設計事務所</t>
  </si>
  <si>
    <t>株式会社アースリサーチ</t>
  </si>
  <si>
    <t>光和測量株式会社</t>
  </si>
  <si>
    <t>株式会社共同設計社</t>
  </si>
  <si>
    <t>株式会社金子設計</t>
  </si>
  <si>
    <t>株式会社間正測量設計事務所</t>
  </si>
  <si>
    <t>高瀬測量設計株式会社</t>
  </si>
  <si>
    <t>服部地質調査株式会社</t>
  </si>
  <si>
    <t>サンコーコンサルタント株式会社</t>
  </si>
  <si>
    <t>日本振興株式会社</t>
  </si>
  <si>
    <t>株式会社東京建設コンサルタント</t>
  </si>
  <si>
    <t>株式会社日本インシーク</t>
  </si>
  <si>
    <t>株式会社建設技術研究所</t>
  </si>
  <si>
    <t>株式会社オオバ</t>
  </si>
  <si>
    <t>株式会社日建技術コンサルタント</t>
  </si>
  <si>
    <t>株式会社ニュージェック</t>
  </si>
  <si>
    <t>大日本コンサルタント株式会社</t>
  </si>
  <si>
    <t>株式会社山下設計</t>
  </si>
  <si>
    <t>株式会社パスコ</t>
  </si>
  <si>
    <t>株式会社協和コンサルタンツ</t>
  </si>
  <si>
    <t>株式会社エース</t>
  </si>
  <si>
    <t>パシフィックコンサルタンツ株式会社</t>
  </si>
  <si>
    <t>株式会社エイト日本技術開発</t>
  </si>
  <si>
    <t>岡山県</t>
  </si>
  <si>
    <t>日本工営株式会社</t>
  </si>
  <si>
    <t>株式会社新日本コンサルタント</t>
  </si>
  <si>
    <t>富山県</t>
  </si>
  <si>
    <t>セントラルコンサルタント株式会社</t>
  </si>
  <si>
    <t>アジア航測株式会社</t>
  </si>
  <si>
    <t>株式会社復建技術コンサルタント</t>
  </si>
  <si>
    <t>宮城県</t>
  </si>
  <si>
    <t>有限会社香山建築研究所</t>
  </si>
  <si>
    <t>日本エンジニアリング株式会社</t>
  </si>
  <si>
    <t>三井共同建設コンサルタント株式会社</t>
  </si>
  <si>
    <t>株式会社ＵＲリンケージ</t>
  </si>
  <si>
    <t>国際航業株式会社</t>
  </si>
  <si>
    <t>株式会社アイ・ディー・エー</t>
  </si>
  <si>
    <t>株式会社アジア共同設計コンサルタント</t>
  </si>
  <si>
    <t>エス・テー・コンサルタント株式会社</t>
  </si>
  <si>
    <t>株式会社福山コンサルタント</t>
  </si>
  <si>
    <t>株式会社スリーエスコンサルタンツ</t>
  </si>
  <si>
    <t>株式会社千代田コンサルタント</t>
  </si>
  <si>
    <t>東日設計コンサルタント株式会社</t>
  </si>
  <si>
    <t>開発虎ノ門コンサルタント株式会社</t>
  </si>
  <si>
    <t>株式会社ダイヤコンサルタント</t>
  </si>
  <si>
    <t>株式会社中央技術コンサルタンツ</t>
  </si>
  <si>
    <t>大日コンサルタント株式会社</t>
  </si>
  <si>
    <t>中央コンサルタンツ株式会社</t>
  </si>
  <si>
    <t>愛知県</t>
  </si>
  <si>
    <t>株式会社東洋設計</t>
  </si>
  <si>
    <t>石川県</t>
  </si>
  <si>
    <t>いであ株式会社</t>
  </si>
  <si>
    <t>株式会社橋梁コンサルタント</t>
  </si>
  <si>
    <t>株式会社キミコン</t>
  </si>
  <si>
    <t>福井県</t>
  </si>
  <si>
    <t>第一復建株式会社</t>
  </si>
  <si>
    <t>株式会社トーニチコンサルタント</t>
  </si>
  <si>
    <t>株式会社復建エンジニヤリング</t>
  </si>
  <si>
    <t>応用地質株式会社</t>
  </si>
  <si>
    <t>明治コンサルタント株式会社</t>
  </si>
  <si>
    <t>株式会社綜合技術コンサルタント</t>
  </si>
  <si>
    <t>日本水工設計株式会社</t>
  </si>
  <si>
    <t>株式会社東京設計事務所</t>
  </si>
  <si>
    <t>株式会社建設環境研究所</t>
  </si>
  <si>
    <t>２－(8)　令和3年度業者別契約実績一覧（測量）</t>
    <phoneticPr fontId="4"/>
  </si>
  <si>
    <t>富士測地株式会社</t>
  </si>
  <si>
    <t>三共測量株式会社</t>
  </si>
  <si>
    <t>有限会社渡測</t>
  </si>
  <si>
    <t>羽生測量設計株式会社</t>
  </si>
  <si>
    <t>株式会社二和</t>
  </si>
  <si>
    <t>塩川設計測量株式会社</t>
  </si>
  <si>
    <t>株式会社ＧＩＳ関東</t>
  </si>
  <si>
    <t>赤沢測量設計株式会社</t>
  </si>
  <si>
    <t>本庄測量設計株式会社</t>
  </si>
  <si>
    <t>測技テラノ株式会社</t>
  </si>
  <si>
    <t>吉田測量設計株式会社</t>
  </si>
  <si>
    <t>株式会社東都コンサルタント</t>
  </si>
  <si>
    <t>カツミテクノ株式会社</t>
  </si>
  <si>
    <t>株式会社東洋シビル</t>
  </si>
  <si>
    <t>株式会社埼玉中央</t>
  </si>
  <si>
    <t>株式会社大成</t>
  </si>
  <si>
    <t>入間市</t>
  </si>
  <si>
    <t>株式会社タハラ測量</t>
  </si>
  <si>
    <t>東亜測地株式会社</t>
  </si>
  <si>
    <t>株式会社技術開発コンサルタント</t>
  </si>
  <si>
    <t>株式会社ヤスナミ測量設計</t>
  </si>
  <si>
    <t>株式会社ダイヤシティプランニング</t>
  </si>
  <si>
    <t>株式会社ヤマト測建</t>
  </si>
  <si>
    <t>桶川市</t>
  </si>
  <si>
    <t>朝日航洋株式会社</t>
  </si>
  <si>
    <t>中日本航空株式会社</t>
  </si>
  <si>
    <t>株式会社フジヤマ</t>
  </si>
  <si>
    <t>静岡県</t>
  </si>
  <si>
    <t>昭和株式会社</t>
  </si>
  <si>
    <t>株式会社テイコク</t>
  </si>
  <si>
    <t>２－(9)　令和3年度業者別契約実績一覧（建築関連コンサルタント）</t>
    <phoneticPr fontId="4"/>
  </si>
  <si>
    <t>株式会社渡辺建築設備事務所</t>
  </si>
  <si>
    <t>株式会社丸岡設計</t>
  </si>
  <si>
    <t>株式会社千葉構造設計コンサルタント</t>
  </si>
  <si>
    <t>株式会社タック</t>
  </si>
  <si>
    <t>有限会社クラフト設備設計</t>
  </si>
  <si>
    <t>有限会社像設備企画</t>
  </si>
  <si>
    <t>株式会社舞総合設計</t>
  </si>
  <si>
    <t>株式会社片渕設計事務所</t>
  </si>
  <si>
    <t>宇田川太郎建築設計研究所合同会社</t>
  </si>
  <si>
    <t>有限会社桑子建築設計事務所</t>
  </si>
  <si>
    <t>株式会社雙設備研究所</t>
  </si>
  <si>
    <t>株式会社新日本設計</t>
  </si>
  <si>
    <t>アトリエＹＯＵ</t>
  </si>
  <si>
    <t>株式会社柳井設計</t>
  </si>
  <si>
    <t>有限会社設計工房佐久間</t>
  </si>
  <si>
    <t>有限会社エーピーイー設備設計</t>
  </si>
  <si>
    <t>東武建築企画株式会社</t>
  </si>
  <si>
    <t>株式会社井上建築工学設計事務所</t>
  </si>
  <si>
    <t>株式会社光冠建築設計事務所</t>
  </si>
  <si>
    <t>株式会社高岡建築設計事務所</t>
  </si>
  <si>
    <t>株式会社第一建築設計事務所</t>
  </si>
  <si>
    <t>株式会社宮下設計事務所</t>
  </si>
  <si>
    <t>株式会社永塚建築設備設計事務所</t>
  </si>
  <si>
    <t>株式会社菅野建築設計事務所</t>
  </si>
  <si>
    <t>株式会社江田設計</t>
  </si>
  <si>
    <t>株式会社見沢工務所</t>
  </si>
  <si>
    <t>アルカディア設計有限会社</t>
  </si>
  <si>
    <t>有限会社新井建築設計事務所</t>
  </si>
  <si>
    <t>有限会社サトウ設計</t>
  </si>
  <si>
    <t>株式会社町田設計</t>
  </si>
  <si>
    <t>有限会社松江田建築設計事務所</t>
  </si>
  <si>
    <t>有限会社入澤建築設計事務所</t>
  </si>
  <si>
    <t>有限会社浅見設備設計事務所</t>
  </si>
  <si>
    <t>ビソー工業株式会社</t>
  </si>
  <si>
    <t>株式会社神田建築設計事務所</t>
  </si>
  <si>
    <t>株式会社サイボウ</t>
  </si>
  <si>
    <t>株式会社ＳｕＫＡ建築設計事務所</t>
  </si>
  <si>
    <t>株式会社関口総合建築設計</t>
  </si>
  <si>
    <t>株式会社斉藤哲設計室</t>
  </si>
  <si>
    <t>株式会社アーバン設計</t>
  </si>
  <si>
    <t>有限会社梶芳晴建築設計研究所</t>
  </si>
  <si>
    <t>株式会社慎建築設計事務所</t>
  </si>
  <si>
    <t>株式会社武蔵野建築研究所</t>
  </si>
  <si>
    <t>晃設備設計事務所</t>
  </si>
  <si>
    <t>株式会社梓設計</t>
  </si>
  <si>
    <t>株式会社ジャスト</t>
  </si>
  <si>
    <t>一般財団法人経済調査会</t>
  </si>
  <si>
    <t>２－(10)　令和3年度業者別契約実績一覧（補償コンサルタント）</t>
    <phoneticPr fontId="4"/>
  </si>
  <si>
    <t>巧建業株式会社</t>
  </si>
  <si>
    <t>株式会社ショーサン</t>
  </si>
  <si>
    <t>株式会社吉野アプレイザル</t>
  </si>
  <si>
    <t>株式会社オーガニック国土計画</t>
  </si>
  <si>
    <t>株式会社宮原設計測量</t>
  </si>
  <si>
    <t>株式会社古田設計</t>
  </si>
  <si>
    <t>株式会社シンセイコンサルタント</t>
  </si>
  <si>
    <t>株式会社日建補償設計</t>
  </si>
  <si>
    <t>株式会社用地・環境調査センター</t>
  </si>
  <si>
    <t>平和フィールド株式会社</t>
  </si>
  <si>
    <t>浦和測量設計株式会社</t>
  </si>
  <si>
    <t>芝測量建築設計株式会社</t>
  </si>
  <si>
    <t>埼玉県土地開発公社</t>
  </si>
  <si>
    <t>株式会社大洋画地</t>
  </si>
  <si>
    <t>株式会社ＡＢＣ補償設計</t>
  </si>
  <si>
    <t>株式会社アイシーエス</t>
  </si>
  <si>
    <t>国内測量設計株式会社</t>
  </si>
  <si>
    <t>埼玉コンサルタント株式会社</t>
  </si>
  <si>
    <t>中武不動産鑑定株式会社</t>
  </si>
  <si>
    <t>平成都市技研株式会社</t>
  </si>
  <si>
    <t>岩崎総合鑑定株式会社</t>
  </si>
  <si>
    <t>株式会社赤熊不動産鑑定所</t>
  </si>
  <si>
    <t>彩都不動産鑑定</t>
  </si>
  <si>
    <t>ひまわり不動産鑑定株式会社</t>
  </si>
  <si>
    <t>有限会社宇賀神測量</t>
  </si>
  <si>
    <t>株式会社アドバンス</t>
  </si>
  <si>
    <t>株式会社間瀬コンサルタント</t>
  </si>
  <si>
    <t>協和補償コンサルタント株式会社</t>
  </si>
  <si>
    <t>株式会社ランド・コンサルタント</t>
  </si>
  <si>
    <t>株式会社四門</t>
  </si>
  <si>
    <t>株式会社日本海コンサルタント</t>
  </si>
  <si>
    <t>株式会社ソレイユ</t>
  </si>
  <si>
    <t>２－(11)　令和3年度業者別契約実績一覧（建設コンサルタント）</t>
    <phoneticPr fontId="4"/>
  </si>
  <si>
    <t>株式会社なドマン技術研究所</t>
  </si>
  <si>
    <t>シーエスコンサルタント株式会社</t>
  </si>
  <si>
    <t>株式会社水工技建コンサルタント</t>
  </si>
  <si>
    <t>株式会社ランド佐藤技術士事務所</t>
  </si>
  <si>
    <t>株式会社中野技術</t>
  </si>
  <si>
    <t>新座市</t>
  </si>
  <si>
    <t>株式会社地域環境エンジニアリング</t>
  </si>
  <si>
    <t>株式会社東陽都市計画</t>
  </si>
  <si>
    <t>砂防エンジニアリング株式会社</t>
  </si>
  <si>
    <t>株式会社チーム関東</t>
  </si>
  <si>
    <t>一般社団法人埼玉県治山林道協会</t>
  </si>
  <si>
    <t>株式会社建設技術センター</t>
  </si>
  <si>
    <t>旭測地設計株式会社</t>
  </si>
  <si>
    <t>山晃測量設計株式会社</t>
  </si>
  <si>
    <t>有限会社テクノ測地</t>
  </si>
  <si>
    <t>公益財団法人埼玉県生態系保護協会</t>
  </si>
  <si>
    <t>埼玉県土地改良事業団体連合会</t>
  </si>
  <si>
    <t>新都市設計株式会社</t>
  </si>
  <si>
    <t>株式会社サギウチコンサルタント</t>
  </si>
  <si>
    <t>株式会社セリオス</t>
  </si>
  <si>
    <t>株式会社三水コンサルタント</t>
  </si>
  <si>
    <t>株式会社高島テクノロジーセンター</t>
  </si>
  <si>
    <t>基礎地盤コンサルタンツ株式会社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</si>
</sst>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&quot;建&quot;&quot;設&quot;&quot;工&quot;&quot;事&quot;"/>
    <numFmt numFmtId="177" formatCode="&quot;設&quot;&quot;計&quot;&quot;・&quot;&quot;調&quot;&quot;査&quot;&quot;・&quot;&quot;測&quot;&quot;量&quot;"/>
    <numFmt numFmtId="178" formatCode="&quot;業&quot;&quot;者&quot;&quot;数&quot;"/>
    <numFmt numFmtId="179" formatCode="&quot;延&quot;&quot;べ&quot;&quot;業&quot;&quot;種&quot;&quot;数&quot;"/>
    <numFmt numFmtId="180" formatCode="&quot;延&quot;&quot;べ&quot;&quot;業&quot;&quot;務&quot;&quot;数&quot;"/>
    <numFmt numFmtId="181" formatCode="&quot;県&quot;&quot;内&quot;&quot;業&quot;&quot;者&quot;"/>
    <numFmt numFmtId="182" formatCode="#,###&quot;者&quot;;\-#,###&quot;者&quot;;"/>
    <numFmt numFmtId="183" formatCode="#,###&quot;業種&quot;;\-#,###&quot;業種&quot;;"/>
    <numFmt numFmtId="184" formatCode="#,###&quot;業&quot;&quot;務&quot;;\-#,###&quot;業&quot;&quot;務&quot;;"/>
    <numFmt numFmtId="185" formatCode="&quot;県&quot;&quot;外&quot;&quot;業&quot;&quot;者&quot;"/>
    <numFmt numFmtId="186" formatCode="&quot;経&quot;&quot;常&quot;&quot;Ｊ&quot;&quot;Ｖ&quot;"/>
    <numFmt numFmtId="187" formatCode="#,###&quot;社&quot;"/>
    <numFmt numFmtId="188" formatCode="#.0&quot;業&quot;&quot;種／者&quot;;;"/>
    <numFmt numFmtId="189" formatCode="#.0&quot;業務／者&quot;;\-#.0&quot;業務／者&quot;"/>
    <numFmt numFmtId="190" formatCode="\(0.0%\);\(\-0.0%\);"/>
    <numFmt numFmtId="191" formatCode="\(0%\)"/>
    <numFmt numFmtId="192" formatCode="&quot;契&quot;&quot;約&quot;&quot;件&quot;&quot;数&quot;"/>
    <numFmt numFmtId="193" formatCode="&quot;契&quot;&quot;約&quot;&quot;金&quot;&quot;額&quot;"/>
    <numFmt numFmtId="194" formatCode="#,###&quot;件&quot;;\-#,###&quot;件&quot;;"/>
    <numFmt numFmtId="195" formatCode="#,##0,&quot;千&quot;&quot;円&quot;;\-#,##0,&quot;千&quot;&quot;円&quot;;"/>
    <numFmt numFmtId="196" formatCode="#,##0,&quot;千円／件&quot;;\-#,##0,&quot;千円／件&quot;;"/>
    <numFmt numFmtId="197" formatCode="&quot;Ｊ&quot;&quot;Ｖ&quot;"/>
    <numFmt numFmtId="198" formatCode="&quot;一&quot;&quot;般&quot;&quot;競&quot;&quot;争&quot;&quot;入&quot;&quot;札&quot;"/>
    <numFmt numFmtId="199" formatCode="\(0.0%\)"/>
    <numFmt numFmtId="200" formatCode="&quot;指&quot;&quot;名&quot;&quot;競&quot;&quot;争&quot;&quot;入&quot;&quot;札&quot;"/>
    <numFmt numFmtId="201" formatCode="&quot;随&quot;&quot;意&quot;&quot;契&quot;&quot;約&quot;"/>
    <numFmt numFmtId="202" formatCode="#,###&quot;件&quot;"/>
    <numFmt numFmtId="203" formatCode="\-\ 0\ \-"/>
    <numFmt numFmtId="204" formatCode="#,##0,;\-#,##0,"/>
  </numFmts>
  <fonts count="16"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12"/>
      <color theme="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7">
    <xf numFmtId="0" fontId="0" fillId="0" borderId="0" xfId="0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38" fontId="5" fillId="0" borderId="0" xfId="1" applyNumberFormat="1" applyFont="1" applyAlignment="1">
      <alignment horizontal="right" vertical="center" wrapText="1"/>
    </xf>
    <xf numFmtId="38" fontId="5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vertical="center" shrinkToFit="1"/>
    </xf>
    <xf numFmtId="181" fontId="7" fillId="0" borderId="1" xfId="1" applyNumberFormat="1" applyFont="1" applyBorder="1" applyAlignment="1">
      <alignment horizontal="distributed" vertical="center" indent="1"/>
    </xf>
    <xf numFmtId="182" fontId="6" fillId="0" borderId="1" xfId="1" applyNumberFormat="1" applyFont="1" applyFill="1" applyBorder="1" applyAlignment="1">
      <alignment shrinkToFit="1"/>
    </xf>
    <xf numFmtId="185" fontId="7" fillId="0" borderId="1" xfId="1" applyNumberFormat="1" applyFont="1" applyBorder="1" applyAlignment="1">
      <alignment horizontal="distributed" vertical="center" indent="1"/>
    </xf>
    <xf numFmtId="186" fontId="7" fillId="0" borderId="1" xfId="1" applyNumberFormat="1" applyFont="1" applyBorder="1" applyAlignment="1">
      <alignment horizontal="distributed" vertical="center" indent="1"/>
    </xf>
    <xf numFmtId="187" fontId="5" fillId="0" borderId="0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distributed" vertical="center" indent="1"/>
    </xf>
    <xf numFmtId="182" fontId="6" fillId="0" borderId="1" xfId="1" applyNumberFormat="1" applyFont="1" applyBorder="1" applyAlignment="1">
      <alignment shrinkToFi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distributed" vertical="center" indent="1"/>
    </xf>
    <xf numFmtId="0" fontId="8" fillId="0" borderId="1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190" fontId="6" fillId="0" borderId="4" xfId="1" applyNumberFormat="1" applyFont="1" applyFill="1" applyBorder="1" applyAlignment="1">
      <alignment shrinkToFit="1"/>
    </xf>
    <xf numFmtId="0" fontId="7" fillId="0" borderId="0" xfId="1" applyFont="1" applyAlignment="1">
      <alignment horizontal="distributed" vertical="center" indent="1"/>
    </xf>
    <xf numFmtId="38" fontId="7" fillId="0" borderId="0" xfId="1" applyNumberFormat="1" applyFont="1" applyAlignment="1">
      <alignment vertical="center"/>
    </xf>
    <xf numFmtId="191" fontId="5" fillId="0" borderId="0" xfId="1" applyNumberFormat="1" applyFont="1" applyBorder="1" applyAlignment="1">
      <alignment horizontal="left" vertical="center"/>
    </xf>
    <xf numFmtId="192" fontId="7" fillId="0" borderId="2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94" fontId="6" fillId="0" borderId="2" xfId="1" applyNumberFormat="1" applyFont="1" applyBorder="1" applyAlignment="1">
      <alignment shrinkToFit="1"/>
    </xf>
    <xf numFmtId="190" fontId="6" fillId="0" borderId="4" xfId="1" applyNumberFormat="1" applyFont="1" applyBorder="1" applyAlignment="1">
      <alignment shrinkToFit="1"/>
    </xf>
    <xf numFmtId="0" fontId="5" fillId="0" borderId="0" xfId="1" applyFont="1" applyBorder="1" applyAlignment="1">
      <alignment vertical="center" shrinkToFit="1"/>
    </xf>
    <xf numFmtId="197" fontId="7" fillId="0" borderId="1" xfId="1" applyNumberFormat="1" applyFont="1" applyBorder="1" applyAlignment="1">
      <alignment horizontal="distributed" vertical="center" indent="1"/>
    </xf>
    <xf numFmtId="38" fontId="6" fillId="0" borderId="4" xfId="1" applyNumberFormat="1" applyFont="1" applyBorder="1" applyAlignment="1">
      <alignment shrinkToFit="1"/>
    </xf>
    <xf numFmtId="0" fontId="6" fillId="0" borderId="4" xfId="1" applyFont="1" applyBorder="1" applyAlignment="1">
      <alignment shrinkToFit="1"/>
    </xf>
    <xf numFmtId="0" fontId="7" fillId="0" borderId="0" xfId="1" applyFont="1" applyBorder="1" applyAlignment="1">
      <alignment horizontal="center" vertical="center"/>
    </xf>
    <xf numFmtId="38" fontId="5" fillId="0" borderId="0" xfId="1" applyNumberFormat="1" applyFont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198" fontId="7" fillId="0" borderId="1" xfId="1" applyNumberFormat="1" applyFont="1" applyBorder="1" applyAlignment="1">
      <alignment horizontal="distributed" vertical="center" indent="1" shrinkToFit="1"/>
    </xf>
    <xf numFmtId="199" fontId="9" fillId="0" borderId="0" xfId="1" applyNumberFormat="1" applyFont="1" applyBorder="1" applyAlignment="1">
      <alignment vertical="center"/>
    </xf>
    <xf numFmtId="200" fontId="7" fillId="0" borderId="1" xfId="1" applyNumberFormat="1" applyFont="1" applyBorder="1" applyAlignment="1">
      <alignment horizontal="distributed" vertical="center" indent="1" shrinkToFit="1"/>
    </xf>
    <xf numFmtId="201" fontId="7" fillId="0" borderId="1" xfId="1" applyNumberFormat="1" applyFont="1" applyBorder="1" applyAlignment="1">
      <alignment horizontal="distributed" vertical="center" indent="1" shrinkToFit="1"/>
    </xf>
    <xf numFmtId="38" fontId="7" fillId="0" borderId="1" xfId="1" applyNumberFormat="1" applyFont="1" applyBorder="1" applyAlignment="1">
      <alignment horizontal="right" vertical="center" indent="1" shrinkToFit="1"/>
    </xf>
    <xf numFmtId="199" fontId="6" fillId="0" borderId="4" xfId="1" applyNumberFormat="1" applyFont="1" applyBorder="1" applyAlignment="1">
      <alignment shrinkToFit="1"/>
    </xf>
    <xf numFmtId="0" fontId="9" fillId="0" borderId="0" xfId="1" applyFont="1" applyBorder="1" applyAlignment="1">
      <alignment vertical="center"/>
    </xf>
    <xf numFmtId="0" fontId="7" fillId="0" borderId="1" xfId="1" applyFont="1" applyBorder="1" applyAlignment="1">
      <alignment horizontal="distributed" vertical="center" indent="1" shrinkToFit="1"/>
    </xf>
    <xf numFmtId="202" fontId="6" fillId="0" borderId="4" xfId="1" applyNumberFormat="1" applyFont="1" applyBorder="1" applyAlignment="1">
      <alignment shrinkToFit="1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horizontal="distributed" vertical="center" shrinkToFit="1"/>
    </xf>
    <xf numFmtId="0" fontId="7" fillId="0" borderId="0" xfId="1" applyFont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2" borderId="7" xfId="1" applyFont="1" applyFill="1" applyBorder="1" applyAlignment="1">
      <alignment vertical="center" shrinkToFit="1"/>
    </xf>
    <xf numFmtId="0" fontId="5" fillId="0" borderId="8" xfId="1" applyFont="1" applyBorder="1" applyAlignment="1">
      <alignment horizontal="center" vertical="center"/>
    </xf>
    <xf numFmtId="0" fontId="5" fillId="2" borderId="8" xfId="1" applyFont="1" applyFill="1" applyBorder="1" applyAlignment="1">
      <alignment vertical="center" shrinkToFit="1"/>
    </xf>
    <xf numFmtId="191" fontId="5" fillId="0" borderId="0" xfId="1" applyNumberFormat="1" applyFont="1" applyAlignment="1">
      <alignment horizontal="left" vertical="center"/>
    </xf>
    <xf numFmtId="0" fontId="5" fillId="0" borderId="7" xfId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38" fontId="10" fillId="0" borderId="0" xfId="1" applyNumberFormat="1" applyFont="1" applyAlignment="1">
      <alignment horizontal="right" vertical="center"/>
    </xf>
    <xf numFmtId="0" fontId="1" fillId="0" borderId="0" xfId="1" applyFont="1" applyAlignment="1"/>
    <xf numFmtId="0" fontId="7" fillId="0" borderId="0" xfId="1" applyFont="1" applyAlignment="1"/>
    <xf numFmtId="0" fontId="6" fillId="0" borderId="1" xfId="1" applyFont="1" applyBorder="1" applyAlignment="1">
      <alignment shrinkToFit="1"/>
    </xf>
    <xf numFmtId="204" fontId="6" fillId="0" borderId="1" xfId="1" applyNumberFormat="1" applyFont="1" applyBorder="1" applyAlignment="1">
      <alignment shrinkToFit="1"/>
    </xf>
    <xf numFmtId="0" fontId="11" fillId="0" borderId="0" xfId="1" applyFont="1" applyAlignment="1"/>
    <xf numFmtId="0" fontId="6" fillId="0" borderId="0" xfId="2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204" fontId="11" fillId="0" borderId="0" xfId="1" applyNumberFormat="1" applyFont="1" applyAlignment="1">
      <alignment horizontal="right" vertical="center"/>
    </xf>
    <xf numFmtId="0" fontId="6" fillId="0" borderId="0" xfId="1" applyFont="1" applyAlignme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38" fontId="2" fillId="0" borderId="0" xfId="1" applyNumberFormat="1" applyFont="1" applyAlignment="1">
      <alignment horizontal="right" vertical="center"/>
    </xf>
    <xf numFmtId="0" fontId="10" fillId="0" borderId="0" xfId="1" applyFont="1" applyAlignment="1"/>
    <xf numFmtId="0" fontId="12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shrinkToFit="1"/>
    </xf>
    <xf numFmtId="204" fontId="11" fillId="0" borderId="0" xfId="1" applyNumberFormat="1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vertical="center" shrinkToFit="1"/>
    </xf>
    <xf numFmtId="204" fontId="11" fillId="0" borderId="0" xfId="1" applyNumberFormat="1" applyFont="1" applyBorder="1" applyAlignment="1">
      <alignment vertical="center" shrinkToFit="1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38" fontId="12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38" fontId="15" fillId="0" borderId="0" xfId="1" applyNumberFormat="1" applyFont="1" applyAlignment="1">
      <alignment horizontal="right" vertical="center"/>
    </xf>
    <xf numFmtId="0" fontId="15" fillId="0" borderId="0" xfId="1" applyFont="1" applyAlignment="1"/>
    <xf numFmtId="0" fontId="8" fillId="0" borderId="0" xfId="1" applyFont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203" fontId="7" fillId="0" borderId="0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194" fontId="6" fillId="0" borderId="2" xfId="1" applyNumberFormat="1" applyFont="1" applyBorder="1" applyAlignment="1">
      <alignment shrinkToFit="1"/>
    </xf>
    <xf numFmtId="194" fontId="6" fillId="0" borderId="3" xfId="1" applyNumberFormat="1" applyFont="1" applyBorder="1" applyAlignment="1">
      <alignment shrinkToFit="1"/>
    </xf>
    <xf numFmtId="182" fontId="6" fillId="0" borderId="2" xfId="1" applyNumberFormat="1" applyFont="1" applyBorder="1" applyAlignment="1">
      <alignment shrinkToFit="1"/>
    </xf>
    <xf numFmtId="182" fontId="6" fillId="0" borderId="4" xfId="1" applyNumberFormat="1" applyFont="1" applyBorder="1" applyAlignment="1">
      <alignment shrinkToFit="1"/>
    </xf>
    <xf numFmtId="182" fontId="6" fillId="0" borderId="3" xfId="1" applyNumberFormat="1" applyFont="1" applyBorder="1" applyAlignment="1">
      <alignment shrinkToFit="1"/>
    </xf>
    <xf numFmtId="195" fontId="6" fillId="0" borderId="2" xfId="1" applyNumberFormat="1" applyFont="1" applyBorder="1" applyAlignment="1">
      <alignment shrinkToFit="1"/>
    </xf>
    <xf numFmtId="195" fontId="6" fillId="0" borderId="3" xfId="1" applyNumberFormat="1" applyFont="1" applyBorder="1" applyAlignment="1">
      <alignment shrinkToFit="1"/>
    </xf>
    <xf numFmtId="196" fontId="6" fillId="0" borderId="1" xfId="1" applyNumberFormat="1" applyFont="1" applyBorder="1" applyAlignment="1">
      <alignment shrinkToFit="1"/>
    </xf>
    <xf numFmtId="0" fontId="8" fillId="0" borderId="5" xfId="1" applyFont="1" applyBorder="1" applyAlignment="1">
      <alignment horizontal="distributed" vertical="center" indent="1" shrinkToFit="1"/>
    </xf>
    <xf numFmtId="0" fontId="8" fillId="0" borderId="6" xfId="1" applyFont="1" applyBorder="1" applyAlignment="1">
      <alignment horizontal="distributed" vertical="center" indent="1" shrinkToFit="1"/>
    </xf>
    <xf numFmtId="176" fontId="7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93" fontId="7" fillId="0" borderId="2" xfId="1" applyNumberFormat="1" applyFont="1" applyBorder="1" applyAlignment="1">
      <alignment horizontal="center" vertical="center"/>
    </xf>
    <xf numFmtId="193" fontId="7" fillId="0" borderId="3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2" fontId="6" fillId="0" borderId="2" xfId="1" applyNumberFormat="1" applyFont="1" applyFill="1" applyBorder="1" applyAlignment="1">
      <alignment shrinkToFit="1"/>
    </xf>
    <xf numFmtId="182" fontId="6" fillId="0" borderId="3" xfId="1" applyNumberFormat="1" applyFont="1" applyFill="1" applyBorder="1" applyAlignment="1">
      <alignment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88" fontId="6" fillId="0" borderId="2" xfId="1" applyNumberFormat="1" applyFont="1" applyBorder="1" applyAlignment="1"/>
    <xf numFmtId="188" fontId="6" fillId="0" borderId="3" xfId="1" applyNumberFormat="1" applyFont="1" applyBorder="1" applyAlignment="1"/>
    <xf numFmtId="188" fontId="6" fillId="0" borderId="4" xfId="1" applyNumberFormat="1" applyFont="1" applyBorder="1" applyAlignment="1"/>
    <xf numFmtId="189" fontId="6" fillId="0" borderId="2" xfId="1" applyNumberFormat="1" applyFont="1" applyBorder="1" applyAlignment="1"/>
    <xf numFmtId="189" fontId="6" fillId="0" borderId="3" xfId="1" applyNumberFormat="1" applyFont="1" applyBorder="1" applyAlignment="1"/>
    <xf numFmtId="189" fontId="6" fillId="0" borderId="4" xfId="1" applyNumberFormat="1" applyFont="1" applyBorder="1" applyAlignment="1"/>
    <xf numFmtId="183" fontId="6" fillId="0" borderId="2" xfId="1" applyNumberFormat="1" applyFont="1" applyFill="1" applyBorder="1" applyAlignment="1">
      <alignment shrinkToFit="1"/>
    </xf>
    <xf numFmtId="183" fontId="6" fillId="0" borderId="3" xfId="1" applyNumberFormat="1" applyFont="1" applyFill="1" applyBorder="1" applyAlignment="1">
      <alignment shrinkToFit="1"/>
    </xf>
    <xf numFmtId="182" fontId="6" fillId="0" borderId="1" xfId="1" applyNumberFormat="1" applyFont="1" applyFill="1" applyBorder="1" applyAlignment="1">
      <alignment shrinkToFit="1"/>
    </xf>
    <xf numFmtId="184" fontId="6" fillId="0" borderId="1" xfId="1" applyNumberFormat="1" applyFont="1" applyFill="1" applyBorder="1" applyAlignment="1">
      <alignment shrinkToFit="1"/>
    </xf>
    <xf numFmtId="182" fontId="6" fillId="0" borderId="1" xfId="1" applyNumberFormat="1" applyFont="1" applyBorder="1" applyAlignment="1">
      <alignment shrinkToFit="1"/>
    </xf>
    <xf numFmtId="0" fontId="2" fillId="0" borderId="0" xfId="1" applyNumberFormat="1" applyFont="1" applyAlignment="1">
      <alignment horizontal="left" vertical="top"/>
    </xf>
    <xf numFmtId="0" fontId="7" fillId="0" borderId="1" xfId="1" applyFont="1" applyBorder="1" applyAlignment="1">
      <alignment horizontal="distributed" vertical="center" indent="1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9" fontId="7" fillId="0" borderId="2" xfId="1" applyNumberFormat="1" applyFont="1" applyBorder="1" applyAlignment="1">
      <alignment horizontal="center" vertical="center"/>
    </xf>
    <xf numFmtId="179" fontId="7" fillId="0" borderId="4" xfId="1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180" fontId="7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shrinkToFit="1"/>
    </xf>
    <xf numFmtId="203" fontId="7" fillId="0" borderId="0" xfId="1" applyNumberFormat="1" applyFont="1" applyAlignment="1">
      <alignment horizontal="center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 wrapText="1" shrinkToFit="1"/>
    </xf>
    <xf numFmtId="38" fontId="7" fillId="0" borderId="5" xfId="1" applyNumberFormat="1" applyFont="1" applyBorder="1" applyAlignment="1">
      <alignment horizontal="center" vertical="center" wrapText="1" shrinkToFit="1"/>
    </xf>
    <xf numFmtId="38" fontId="7" fillId="0" borderId="6" xfId="1" applyNumberFormat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shrinkToFit="1"/>
    </xf>
    <xf numFmtId="0" fontId="6" fillId="0" borderId="4" xfId="1" applyFont="1" applyBorder="1" applyAlignment="1">
      <alignment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 shrinkToFit="1"/>
    </xf>
    <xf numFmtId="38" fontId="7" fillId="0" borderId="1" xfId="1" applyNumberFormat="1" applyFont="1" applyBorder="1" applyAlignment="1">
      <alignment horizontal="center" vertical="center" wrapText="1" shrinkToFit="1"/>
    </xf>
  </cellXfs>
  <cellStyles count="3">
    <cellStyle name="標準" xfId="0" builtinId="0" customBuiltin="1"/>
    <cellStyle name="標準 2" xfId="1" xr:uid="{4183124F-99FE-49AC-95C4-12C9F713826F}"/>
    <cellStyle name="標準 25" xfId="2" xr:uid="{299BA94F-56C0-4C65-A24D-76E7E22EA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ANK01" connectionId="1" xr16:uid="{EF222097-179B-46A5-952B-623BF4F69E92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ANK01_1" connectionId="2" xr16:uid="{784EBA5E-3B9D-401A-9650-8CDB7EEBBD46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A388-5013-4D47-B6FA-CE2203BE0EB5}">
  <sheetPr>
    <tabColor rgb="FFFF0000"/>
    <pageSetUpPr fitToPage="1"/>
  </sheetPr>
  <dimension ref="A1:O132"/>
  <sheetViews>
    <sheetView view="pageBreakPreview" zoomScaleNormal="100" zoomScaleSheetLayoutView="100" workbookViewId="0">
      <selection sqref="A1:H2"/>
    </sheetView>
  </sheetViews>
  <sheetFormatPr defaultColWidth="5.36328125" defaultRowHeight="12"/>
  <cols>
    <col min="1" max="1" width="18.6328125" style="7" customWidth="1"/>
    <col min="2" max="2" width="16.6328125" style="7" customWidth="1"/>
    <col min="3" max="7" width="8.6328125" style="7" customWidth="1"/>
    <col min="8" max="8" width="8.6328125" style="30" customWidth="1"/>
    <col min="9" max="9" width="6.6328125" style="1" bestFit="1" customWidth="1"/>
    <col min="10" max="10" width="15.6328125" style="55" customWidth="1"/>
    <col min="11" max="11" width="15.6328125" style="1" customWidth="1"/>
    <col min="12" max="13" width="15.6328125" style="56" customWidth="1"/>
    <col min="14" max="14" width="15.6328125" style="52" customWidth="1"/>
    <col min="15" max="17" width="15.6328125" style="7" customWidth="1"/>
    <col min="18" max="246" width="9" style="7" customWidth="1"/>
    <col min="247" max="16384" width="5.36328125" style="7"/>
  </cols>
  <sheetData>
    <row r="1" spans="1:15" ht="16" customHeight="1">
      <c r="A1" s="141" t="s">
        <v>42</v>
      </c>
      <c r="B1" s="141"/>
      <c r="C1" s="141"/>
      <c r="D1" s="141"/>
      <c r="E1" s="141"/>
      <c r="F1" s="141"/>
      <c r="G1" s="141"/>
      <c r="H1" s="141"/>
      <c r="J1" s="2"/>
      <c r="K1" s="3"/>
      <c r="L1" s="4"/>
      <c r="M1" s="4"/>
      <c r="N1" s="5"/>
      <c r="O1" s="6"/>
    </row>
    <row r="2" spans="1:15" ht="16" customHeight="1">
      <c r="A2" s="141"/>
      <c r="B2" s="141"/>
      <c r="C2" s="141"/>
      <c r="D2" s="141"/>
      <c r="E2" s="141"/>
      <c r="F2" s="141"/>
      <c r="G2" s="141"/>
      <c r="H2" s="141"/>
      <c r="I2" s="8"/>
      <c r="J2" s="9"/>
      <c r="K2" s="3"/>
      <c r="L2" s="4"/>
      <c r="M2" s="4"/>
      <c r="N2" s="5"/>
      <c r="O2" s="6"/>
    </row>
    <row r="3" spans="1:15" ht="16" customHeight="1">
      <c r="A3" s="10" t="s">
        <v>0</v>
      </c>
      <c r="G3" s="11"/>
      <c r="H3" s="12"/>
      <c r="J3" s="2"/>
      <c r="K3" s="3"/>
      <c r="L3" s="4"/>
      <c r="M3" s="4"/>
      <c r="N3" s="5"/>
      <c r="O3" s="6"/>
    </row>
    <row r="4" spans="1:15" ht="16" customHeight="1">
      <c r="A4" s="142" t="s">
        <v>1</v>
      </c>
      <c r="B4" s="143">
        <v>0</v>
      </c>
      <c r="C4" s="144"/>
      <c r="D4" s="144"/>
      <c r="E4" s="145">
        <v>1</v>
      </c>
      <c r="F4" s="145"/>
      <c r="G4" s="145"/>
      <c r="H4" s="145"/>
      <c r="I4" s="3"/>
      <c r="J4" s="13"/>
      <c r="K4" s="13"/>
      <c r="L4" s="13"/>
      <c r="M4" s="13"/>
      <c r="N4" s="5"/>
      <c r="O4" s="6"/>
    </row>
    <row r="5" spans="1:15" ht="16" customHeight="1">
      <c r="A5" s="142"/>
      <c r="B5" s="14">
        <v>4</v>
      </c>
      <c r="C5" s="146">
        <v>5</v>
      </c>
      <c r="D5" s="147"/>
      <c r="E5" s="148">
        <v>4</v>
      </c>
      <c r="F5" s="148"/>
      <c r="G5" s="149">
        <v>5</v>
      </c>
      <c r="H5" s="149"/>
      <c r="I5" s="3"/>
      <c r="J5" s="4"/>
      <c r="K5" s="4"/>
      <c r="L5" s="15"/>
      <c r="M5" s="15"/>
      <c r="N5" s="5"/>
      <c r="O5" s="6"/>
    </row>
    <row r="6" spans="1:15" ht="16" customHeight="1">
      <c r="A6" s="16">
        <v>0</v>
      </c>
      <c r="B6" s="17">
        <f>IF(ISNA(VLOOKUP($B$4&amp;$A6,$I$55:$M$60,$B$5,FALSE)),"",VLOOKUP($B$4&amp;$A6,$I$55:$M$60,$B$5,FALSE))</f>
        <v>2981</v>
      </c>
      <c r="C6" s="136">
        <f>IF(ISNA(VLOOKUP($B$4&amp;$A6,$I$55:$M$60,$C$5,FALSE)),"",VLOOKUP($B$4&amp;$A6,$I$55:$M$60,$C$5,FALSE))</f>
        <v>8947</v>
      </c>
      <c r="D6" s="137">
        <f t="shared" ref="D6:D8" si="0">IF(ISNA(VLOOKUP($B$4&amp;$A6,$I$55:$M$60,$B$5,FALSE)),"",VLOOKUP($B$4&amp;$A6,$I$55:$M$60,$B$5,FALSE))</f>
        <v>2981</v>
      </c>
      <c r="E6" s="138">
        <f>IF(ISNA(VLOOKUP($E$4&amp;$A6,$I$55:$M$60,$E$5,FALSE)),"",VLOOKUP($E$4&amp;$A6,$I$55:$M$60,$E$5,FALSE))</f>
        <v>645</v>
      </c>
      <c r="F6" s="138"/>
      <c r="G6" s="139">
        <f>IF(ISNA(VLOOKUP($E$4&amp;$A6,$I$55:$M$60,$G$5,FALSE)),"",VLOOKUP($E$4&amp;$A6,$I$55:$M$60,$G$5,FALSE))</f>
        <v>1518</v>
      </c>
      <c r="H6" s="139"/>
      <c r="I6" s="3"/>
      <c r="J6" s="4"/>
      <c r="K6" s="4"/>
      <c r="L6" s="15"/>
      <c r="M6" s="15"/>
      <c r="N6" s="5"/>
      <c r="O6" s="6"/>
    </row>
    <row r="7" spans="1:15" ht="16" customHeight="1">
      <c r="A7" s="18">
        <v>1</v>
      </c>
      <c r="B7" s="17">
        <f t="shared" ref="B7:B8" si="1">IF(ISNA(VLOOKUP($B$4&amp;$A7,$I$55:$M$60,$B$5,FALSE)),"",VLOOKUP($B$4&amp;$A7,$I$55:$M$60,$B$5,FALSE))</f>
        <v>1250</v>
      </c>
      <c r="C7" s="136">
        <f t="shared" ref="C7:C8" si="2">IF(ISNA(VLOOKUP($B$4&amp;$A7,$I$55:$M$60,$C$5,FALSE)),"",VLOOKUP($B$4&amp;$A7,$I$55:$M$60,$C$5,FALSE))</f>
        <v>3156</v>
      </c>
      <c r="D7" s="137">
        <f t="shared" si="0"/>
        <v>1250</v>
      </c>
      <c r="E7" s="138">
        <f t="shared" ref="E7:E8" si="3">IF(ISNA(VLOOKUP($E$4&amp;$A7,$I$55:$M$60,$E$5,FALSE)),"",VLOOKUP($E$4&amp;$A7,$I$55:$M$60,$E$5,FALSE))</f>
        <v>929</v>
      </c>
      <c r="F7" s="138"/>
      <c r="G7" s="139">
        <f t="shared" ref="G7:G8" si="4">IF(ISNA(VLOOKUP($E$4&amp;$A7,$I$55:$M$60,$G$5,FALSE)),"",VLOOKUP($E$4&amp;$A7,$I$55:$M$60,$G$5,FALSE))</f>
        <v>2051</v>
      </c>
      <c r="H7" s="139"/>
      <c r="I7" s="3"/>
      <c r="J7" s="4"/>
      <c r="K7" s="4"/>
      <c r="L7" s="15"/>
      <c r="M7" s="15"/>
      <c r="N7" s="5"/>
      <c r="O7" s="6"/>
    </row>
    <row r="8" spans="1:15" ht="16" customHeight="1">
      <c r="A8" s="19">
        <v>2</v>
      </c>
      <c r="B8" s="17" t="str">
        <f t="shared" si="1"/>
        <v/>
      </c>
      <c r="C8" s="136" t="str">
        <f t="shared" si="2"/>
        <v/>
      </c>
      <c r="D8" s="137" t="str">
        <f t="shared" si="0"/>
        <v/>
      </c>
      <c r="E8" s="138" t="str">
        <f t="shared" si="3"/>
        <v/>
      </c>
      <c r="F8" s="138"/>
      <c r="G8" s="139" t="str">
        <f t="shared" si="4"/>
        <v/>
      </c>
      <c r="H8" s="139"/>
      <c r="I8" s="20"/>
      <c r="J8" s="4"/>
      <c r="K8" s="4"/>
      <c r="L8" s="15"/>
      <c r="M8" s="15"/>
      <c r="N8" s="5"/>
      <c r="O8" s="6"/>
    </row>
    <row r="9" spans="1:15" ht="16" customHeight="1">
      <c r="A9" s="21" t="s">
        <v>2</v>
      </c>
      <c r="B9" s="22">
        <f>SUM(B6:B8)</f>
        <v>4231</v>
      </c>
      <c r="C9" s="136">
        <f>SUM(C6:C8)</f>
        <v>12103</v>
      </c>
      <c r="D9" s="137"/>
      <c r="E9" s="140">
        <f>SUM(E6:E8)</f>
        <v>1574</v>
      </c>
      <c r="F9" s="140"/>
      <c r="G9" s="139">
        <f>SUM(G6:G8)</f>
        <v>3569</v>
      </c>
      <c r="H9" s="139"/>
      <c r="J9" s="4"/>
      <c r="K9" s="4"/>
      <c r="L9" s="15"/>
      <c r="M9" s="15"/>
      <c r="N9" s="5"/>
      <c r="O9" s="6"/>
    </row>
    <row r="10" spans="1:15" ht="16" customHeight="1">
      <c r="A10" s="23" t="s">
        <v>3</v>
      </c>
      <c r="B10" s="130">
        <f>IF(SUM(B9)=0,"",C9/B9)</f>
        <v>2.8605530607421414</v>
      </c>
      <c r="C10" s="131"/>
      <c r="D10" s="132"/>
      <c r="E10" s="133">
        <f>IF(SUM(E9)=0,"",G9/E9)</f>
        <v>2.2674714104193137</v>
      </c>
      <c r="F10" s="134"/>
      <c r="G10" s="134"/>
      <c r="H10" s="135"/>
      <c r="J10" s="4"/>
      <c r="K10" s="4"/>
      <c r="L10" s="15"/>
      <c r="M10" s="15"/>
      <c r="N10" s="5"/>
      <c r="O10" s="6"/>
    </row>
    <row r="11" spans="1:15" ht="16" customHeight="1">
      <c r="G11" s="12"/>
      <c r="H11" s="11"/>
      <c r="J11" s="2"/>
      <c r="K11" s="3"/>
      <c r="L11" s="4"/>
      <c r="M11" s="4"/>
      <c r="N11" s="5"/>
      <c r="O11" s="6"/>
    </row>
    <row r="12" spans="1:15" ht="16" customHeight="1">
      <c r="A12" s="10" t="s">
        <v>4</v>
      </c>
      <c r="G12" s="12"/>
      <c r="H12" s="7"/>
      <c r="J12" s="2"/>
      <c r="K12" s="3"/>
      <c r="L12" s="4"/>
      <c r="M12" s="4"/>
      <c r="N12" s="5"/>
      <c r="O12" s="6"/>
    </row>
    <row r="13" spans="1:15" ht="16" customHeight="1">
      <c r="A13" s="24" t="s">
        <v>1</v>
      </c>
      <c r="B13" s="25" t="s">
        <v>5</v>
      </c>
      <c r="C13" s="128" t="s">
        <v>6</v>
      </c>
      <c r="D13" s="129"/>
      <c r="E13" s="26" t="s">
        <v>7</v>
      </c>
      <c r="F13" s="128" t="s">
        <v>8</v>
      </c>
      <c r="G13" s="129"/>
      <c r="H13" s="26" t="s">
        <v>9</v>
      </c>
      <c r="J13" s="13"/>
      <c r="K13" s="13"/>
      <c r="L13" s="13"/>
      <c r="M13" s="13"/>
      <c r="N13" s="27"/>
      <c r="O13" s="6"/>
    </row>
    <row r="14" spans="1:15" ht="16" customHeight="1">
      <c r="A14" s="16">
        <v>0</v>
      </c>
      <c r="B14" s="17">
        <f>B6</f>
        <v>2981</v>
      </c>
      <c r="C14" s="126">
        <f>IF(ISNA(VLOOKUP("0"&amp;A14,$I$64:$L$69,4,FALSE)),"",VLOOKUP("0"&amp;A14,$I$64:$L$69,4,FALSE))</f>
        <v>1455</v>
      </c>
      <c r="D14" s="127"/>
      <c r="E14" s="28">
        <f>IF(ISERR(C14/$B14),"",C14/$B14)</f>
        <v>0.48809124454880914</v>
      </c>
      <c r="F14" s="126">
        <f>IF(ISNA(VLOOKUP("0"&amp;A14,$I$73:$L$78,4,FALSE)),"",VLOOKUP("0"&amp;A14,$I$73:$L$78,4,FALSE))</f>
        <v>725</v>
      </c>
      <c r="G14" s="127"/>
      <c r="H14" s="28">
        <f>IF(ISERR(F14/$B14),"",F14/$B14)</f>
        <v>0.24320697752432069</v>
      </c>
      <c r="J14" s="4"/>
      <c r="K14" s="4"/>
      <c r="L14" s="15"/>
      <c r="M14" s="15"/>
      <c r="N14" s="5"/>
      <c r="O14" s="6"/>
    </row>
    <row r="15" spans="1:15" ht="16" customHeight="1">
      <c r="A15" s="18">
        <v>1</v>
      </c>
      <c r="B15" s="17">
        <f>B7</f>
        <v>1250</v>
      </c>
      <c r="C15" s="126">
        <f t="shared" ref="C15:C16" si="5">IF(ISNA(VLOOKUP("0"&amp;A15,$I$64:$L$69,4,FALSE)),"",VLOOKUP("0"&amp;A15,$I$64:$L$69,4,FALSE))</f>
        <v>138</v>
      </c>
      <c r="D15" s="127"/>
      <c r="E15" s="28">
        <f>IF(ISERR(C15/$B15),"",C15/$B15)</f>
        <v>0.1104</v>
      </c>
      <c r="F15" s="126">
        <f t="shared" ref="F15:F16" si="6">IF(ISNA(VLOOKUP("0"&amp;A15,$I$73:$L$78,4,FALSE)),"",VLOOKUP("0"&amp;A15,$I$73:$L$78,4,FALSE))</f>
        <v>90</v>
      </c>
      <c r="G15" s="127"/>
      <c r="H15" s="28">
        <f>IF(ISERR(F15/$B15),"",F15/$B15)</f>
        <v>7.1999999999999995E-2</v>
      </c>
      <c r="J15" s="4"/>
      <c r="K15" s="4"/>
      <c r="L15" s="15"/>
      <c r="M15" s="15"/>
      <c r="N15" s="5"/>
      <c r="O15" s="6"/>
    </row>
    <row r="16" spans="1:15" ht="16" customHeight="1">
      <c r="A16" s="19">
        <v>2</v>
      </c>
      <c r="B16" s="17" t="str">
        <f>B8</f>
        <v/>
      </c>
      <c r="C16" s="126" t="str">
        <f t="shared" si="5"/>
        <v/>
      </c>
      <c r="D16" s="127"/>
      <c r="E16" s="28" t="str">
        <f>IF(ISERR(C16/$B16),"",C16/$B16)</f>
        <v/>
      </c>
      <c r="F16" s="126" t="str">
        <f t="shared" si="6"/>
        <v/>
      </c>
      <c r="G16" s="127"/>
      <c r="H16" s="28" t="str">
        <f>IF(ISERR(F16/$B16),"",F16/$B16)</f>
        <v/>
      </c>
      <c r="J16" s="4"/>
      <c r="K16" s="4"/>
      <c r="L16" s="15"/>
      <c r="M16" s="15"/>
      <c r="N16" s="5"/>
      <c r="O16" s="6"/>
    </row>
    <row r="17" spans="1:15" ht="16" customHeight="1">
      <c r="A17" s="24" t="s">
        <v>2</v>
      </c>
      <c r="B17" s="17">
        <f>SUM(B14:B16)</f>
        <v>4231</v>
      </c>
      <c r="C17" s="126">
        <f>SUM(C14:C16)</f>
        <v>1593</v>
      </c>
      <c r="D17" s="127"/>
      <c r="E17" s="28">
        <f>IF(ISERR(C17/$B17),"",C17/$B17)</f>
        <v>0.37650673599621837</v>
      </c>
      <c r="F17" s="126">
        <f>SUM(F14:F16)</f>
        <v>815</v>
      </c>
      <c r="G17" s="127"/>
      <c r="H17" s="28">
        <f>IF(ISERR(F17/$B17),"",F17/$B17)</f>
        <v>0.19262585677144883</v>
      </c>
      <c r="J17" s="4"/>
      <c r="K17" s="4"/>
      <c r="L17" s="15"/>
      <c r="M17" s="15"/>
      <c r="N17" s="5"/>
      <c r="O17" s="6"/>
    </row>
    <row r="18" spans="1:15" ht="16" customHeight="1">
      <c r="A18" s="29"/>
      <c r="J18" s="4"/>
      <c r="K18" s="4"/>
      <c r="L18" s="15"/>
      <c r="M18" s="15"/>
      <c r="N18" s="5"/>
      <c r="O18" s="6"/>
    </row>
    <row r="19" spans="1:15" ht="16" customHeight="1">
      <c r="A19" s="10" t="s">
        <v>10</v>
      </c>
      <c r="J19" s="4"/>
      <c r="K19" s="4"/>
      <c r="L19" s="15"/>
      <c r="M19" s="15"/>
      <c r="N19" s="5"/>
      <c r="O19" s="6"/>
    </row>
    <row r="20" spans="1:15" ht="16" customHeight="1">
      <c r="A20" s="24" t="s">
        <v>1</v>
      </c>
      <c r="B20" s="25" t="s">
        <v>5</v>
      </c>
      <c r="C20" s="128" t="s">
        <v>6</v>
      </c>
      <c r="D20" s="129"/>
      <c r="E20" s="26" t="s">
        <v>7</v>
      </c>
      <c r="F20" s="128" t="s">
        <v>8</v>
      </c>
      <c r="G20" s="129"/>
      <c r="H20" s="26" t="s">
        <v>9</v>
      </c>
      <c r="J20" s="2"/>
      <c r="K20" s="3"/>
      <c r="L20" s="4"/>
      <c r="M20" s="4"/>
      <c r="N20" s="5"/>
      <c r="O20" s="6"/>
    </row>
    <row r="21" spans="1:15" ht="16" customHeight="1">
      <c r="A21" s="16">
        <v>0</v>
      </c>
      <c r="B21" s="17">
        <f>E6</f>
        <v>645</v>
      </c>
      <c r="C21" s="126">
        <f>IF(ISNA(VLOOKUP("1"&amp;A21,$I$64:$L$69,4,FALSE)),"",VLOOKUP("1"&amp;A21,$I$64:$L$69,4,FALSE))</f>
        <v>412</v>
      </c>
      <c r="D21" s="127"/>
      <c r="E21" s="28">
        <f>IF(ISERR(C21/$B21),"",C21/$B21)</f>
        <v>0.63875968992248067</v>
      </c>
      <c r="F21" s="126">
        <f>IF(ISNA(VLOOKUP("1"&amp;A21,$I$73:$L$78,4,FALSE)),"",VLOOKUP("1"&amp;A21,$I$73:$L$78,4,FALSE))</f>
        <v>269</v>
      </c>
      <c r="G21" s="127"/>
      <c r="H21" s="28">
        <f>IF(ISERR(F21/$B21),"",F21/$B21)</f>
        <v>0.41705426356589148</v>
      </c>
      <c r="J21" s="2"/>
      <c r="K21" s="3"/>
      <c r="L21" s="4"/>
      <c r="M21" s="4"/>
      <c r="N21" s="5"/>
      <c r="O21" s="6"/>
    </row>
    <row r="22" spans="1:15" ht="16" customHeight="1">
      <c r="A22" s="18">
        <v>1</v>
      </c>
      <c r="B22" s="17">
        <f>E7</f>
        <v>929</v>
      </c>
      <c r="C22" s="126">
        <f>IF(ISNA(VLOOKUP("1"&amp;A22,$I$64:$L$69,4,FALSE)),"",VLOOKUP("1"&amp;A22,$I$64:$L$69,4,FALSE))</f>
        <v>247</v>
      </c>
      <c r="D22" s="127"/>
      <c r="E22" s="28">
        <f>IF(ISERR(C22/$B22),"",C22/$B22)</f>
        <v>0.26587728740581268</v>
      </c>
      <c r="F22" s="126">
        <f>IF(ISNA(VLOOKUP("1"&amp;A22,$I$73:$L$78,4,FALSE)),"",VLOOKUP("1"&amp;A22,$I$73:$L$78,4,FALSE))</f>
        <v>136</v>
      </c>
      <c r="G22" s="127"/>
      <c r="H22" s="28">
        <f>IF(ISERR(F22/$B22),"",F22/$B22)</f>
        <v>0.14639397201291712</v>
      </c>
      <c r="J22" s="2"/>
      <c r="K22" s="3"/>
      <c r="L22" s="4"/>
      <c r="M22" s="4"/>
      <c r="N22" s="5"/>
      <c r="O22" s="6"/>
    </row>
    <row r="23" spans="1:15" ht="16" customHeight="1">
      <c r="A23" s="24" t="s">
        <v>2</v>
      </c>
      <c r="B23" s="17">
        <f>SUM(B21:B22)</f>
        <v>1574</v>
      </c>
      <c r="C23" s="126">
        <f>SUM(C21:C22)</f>
        <v>659</v>
      </c>
      <c r="D23" s="127"/>
      <c r="E23" s="28">
        <f>IF(ISERR(C23/$B23),"",C23/$B23)</f>
        <v>0.41867852604828465</v>
      </c>
      <c r="F23" s="126">
        <f>SUM(F21:F22)</f>
        <v>405</v>
      </c>
      <c r="G23" s="127"/>
      <c r="H23" s="28">
        <f>IF(ISERR(F23/$B23),"",F23/$B23)</f>
        <v>0.25730622617534943</v>
      </c>
      <c r="J23" s="2"/>
      <c r="K23" s="3"/>
      <c r="L23" s="4"/>
      <c r="M23" s="4"/>
      <c r="N23" s="5"/>
      <c r="O23" s="6"/>
    </row>
    <row r="24" spans="1:15" ht="16" customHeight="1">
      <c r="G24" s="12"/>
      <c r="H24" s="11"/>
      <c r="J24" s="31"/>
      <c r="K24" s="3"/>
      <c r="L24" s="4"/>
      <c r="M24" s="4"/>
      <c r="N24" s="5"/>
      <c r="O24" s="6"/>
    </row>
    <row r="25" spans="1:15" ht="16" customHeight="1">
      <c r="A25" s="10" t="s">
        <v>11</v>
      </c>
      <c r="G25" s="12"/>
      <c r="H25" s="11"/>
      <c r="J25" s="2"/>
      <c r="K25" s="3"/>
      <c r="L25" s="4"/>
      <c r="M25" s="4"/>
      <c r="N25" s="5"/>
      <c r="O25" s="6"/>
    </row>
    <row r="26" spans="1:15" ht="16" customHeight="1">
      <c r="A26" s="24" t="s">
        <v>1</v>
      </c>
      <c r="B26" s="32">
        <v>4</v>
      </c>
      <c r="C26" s="33" t="s">
        <v>12</v>
      </c>
      <c r="D26" s="123">
        <v>5</v>
      </c>
      <c r="E26" s="124"/>
      <c r="F26" s="33" t="s">
        <v>12</v>
      </c>
      <c r="G26" s="125" t="s">
        <v>13</v>
      </c>
      <c r="H26" s="125"/>
      <c r="J26" s="13"/>
      <c r="K26" s="13"/>
      <c r="L26" s="13"/>
      <c r="M26" s="13"/>
      <c r="N26" s="5"/>
      <c r="O26" s="6"/>
    </row>
    <row r="27" spans="1:15" ht="16" customHeight="1">
      <c r="A27" s="16">
        <v>0</v>
      </c>
      <c r="B27" s="34">
        <f>IF(ISNA(VLOOKUP("0"&amp;$A27,$I$82:$M$87,B$26,FALSE)),"",VLOOKUP("0"&amp;$A27,$I$82:$M$87,B$26,FALSE))</f>
        <v>2414</v>
      </c>
      <c r="C27" s="35">
        <f>IF(ISERR(B27/B$30),"",B27/B$30)</f>
        <v>0.91787072243346013</v>
      </c>
      <c r="D27" s="112">
        <f t="shared" ref="D27:E29" si="7">IF(ISNA(VLOOKUP("0"&amp;$A27,$I$82:$M$87,D$26,FALSE)),"",VLOOKUP("0"&amp;$A27,$I$82:$M$87,D$26,FALSE))</f>
        <v>135233655695</v>
      </c>
      <c r="E27" s="113" t="e">
        <f t="shared" si="7"/>
        <v>#VALUE!</v>
      </c>
      <c r="F27" s="35">
        <f>IF(ISERR(D27/D$30),"",D27/D$30)</f>
        <v>0.83534014727950034</v>
      </c>
      <c r="G27" s="114">
        <f>IF(ISERR(D27/B27),"",D27/B27)</f>
        <v>56020569.881938688</v>
      </c>
      <c r="H27" s="114"/>
      <c r="J27" s="4"/>
      <c r="K27" s="4"/>
      <c r="L27" s="36"/>
      <c r="M27" s="36"/>
      <c r="N27" s="5"/>
      <c r="O27" s="6"/>
    </row>
    <row r="28" spans="1:15" ht="16" customHeight="1">
      <c r="A28" s="18">
        <v>1</v>
      </c>
      <c r="B28" s="34">
        <f t="shared" ref="B28:B29" si="8">IF(ISNA(VLOOKUP("0"&amp;$A28,$I$82:$M$87,B$26,FALSE)),"",VLOOKUP("0"&amp;$A28,$I$82:$M$87,B$26,FALSE))</f>
        <v>204</v>
      </c>
      <c r="C28" s="35">
        <f>IF(ISERR(B28/B$30),"",B28/B$30)</f>
        <v>7.7566539923954375E-2</v>
      </c>
      <c r="D28" s="112">
        <f t="shared" si="7"/>
        <v>12914111341</v>
      </c>
      <c r="E28" s="113" t="e">
        <f t="shared" si="7"/>
        <v>#VALUE!</v>
      </c>
      <c r="F28" s="35">
        <f>IF(ISERR(D28/D$30),"",D28/D$30)</f>
        <v>7.977064299662838E-2</v>
      </c>
      <c r="G28" s="114">
        <f>IF(ISERR(D28/B28),"",D28/B28)</f>
        <v>63304467.357843138</v>
      </c>
      <c r="H28" s="114"/>
      <c r="J28" s="4"/>
      <c r="K28" s="4"/>
      <c r="L28" s="36"/>
      <c r="M28" s="36"/>
      <c r="N28" s="5"/>
      <c r="O28" s="6"/>
    </row>
    <row r="29" spans="1:15" ht="16" customHeight="1">
      <c r="A29" s="37">
        <v>2</v>
      </c>
      <c r="B29" s="34">
        <f t="shared" si="8"/>
        <v>12</v>
      </c>
      <c r="C29" s="35">
        <f>IF(ISERR(B29/B$30),"",B29/B$30)</f>
        <v>4.5627376425855515E-3</v>
      </c>
      <c r="D29" s="112">
        <f t="shared" si="7"/>
        <v>13742758800</v>
      </c>
      <c r="E29" s="113" t="e">
        <f t="shared" si="7"/>
        <v>#VALUE!</v>
      </c>
      <c r="F29" s="35">
        <f>IF(ISERR(D29/D$30),"",D29/D$30)</f>
        <v>8.4889209723871248E-2</v>
      </c>
      <c r="G29" s="114">
        <f>IF(ISERR(D29/B29),"",D29/B29)</f>
        <v>1145229900</v>
      </c>
      <c r="H29" s="114"/>
      <c r="J29" s="4"/>
      <c r="K29" s="4"/>
      <c r="L29" s="36"/>
      <c r="M29" s="36"/>
      <c r="N29" s="5"/>
      <c r="O29" s="6"/>
    </row>
    <row r="30" spans="1:15" ht="16" customHeight="1">
      <c r="A30" s="24" t="s">
        <v>2</v>
      </c>
      <c r="B30" s="34">
        <f>SUM(B27:B29)</f>
        <v>2630</v>
      </c>
      <c r="C30" s="38"/>
      <c r="D30" s="112">
        <f>SUM(D27:D29)</f>
        <v>161890525836</v>
      </c>
      <c r="E30" s="113"/>
      <c r="F30" s="39"/>
      <c r="G30" s="114">
        <f>IF(ISERR(D30/B30),"",D30/B30)</f>
        <v>61555333.017490491</v>
      </c>
      <c r="H30" s="114"/>
      <c r="J30" s="4"/>
      <c r="K30" s="4"/>
      <c r="L30" s="36"/>
      <c r="M30" s="36"/>
      <c r="N30" s="5"/>
      <c r="O30" s="6"/>
    </row>
    <row r="31" spans="1:15" ht="16" customHeight="1">
      <c r="A31" s="40"/>
      <c r="G31" s="12"/>
      <c r="J31" s="4"/>
      <c r="K31" s="4"/>
      <c r="L31" s="36"/>
      <c r="M31" s="36"/>
      <c r="N31" s="5"/>
      <c r="O31" s="6"/>
    </row>
    <row r="32" spans="1:15" ht="16" customHeight="1">
      <c r="A32" s="10" t="s">
        <v>14</v>
      </c>
      <c r="G32" s="12"/>
      <c r="J32" s="4"/>
      <c r="K32" s="4"/>
      <c r="L32" s="36"/>
      <c r="M32" s="36"/>
      <c r="N32" s="5"/>
      <c r="O32" s="6"/>
    </row>
    <row r="33" spans="1:15" ht="16" customHeight="1">
      <c r="A33" s="24" t="s">
        <v>1</v>
      </c>
      <c r="B33" s="32">
        <v>4</v>
      </c>
      <c r="C33" s="33" t="s">
        <v>12</v>
      </c>
      <c r="D33" s="123">
        <v>5</v>
      </c>
      <c r="E33" s="124"/>
      <c r="F33" s="33" t="s">
        <v>12</v>
      </c>
      <c r="G33" s="125" t="s">
        <v>13</v>
      </c>
      <c r="H33" s="125"/>
      <c r="J33" s="2"/>
      <c r="K33" s="3"/>
      <c r="L33" s="4"/>
      <c r="M33" s="4"/>
      <c r="N33" s="5"/>
      <c r="O33" s="6"/>
    </row>
    <row r="34" spans="1:15" ht="16" customHeight="1">
      <c r="A34" s="16">
        <v>0</v>
      </c>
      <c r="B34" s="34">
        <f>IF(ISNA(VLOOKUP("1"&amp;$A34,$I$82:$M$87,B$33,FALSE)),"",VLOOKUP("1"&amp;$A34,$I$82:$M$87,B$33,FALSE))</f>
        <v>1527</v>
      </c>
      <c r="C34" s="35">
        <f>IF(ISERR(B34/B$37),"",B34/B$37)</f>
        <v>0.69472247497725204</v>
      </c>
      <c r="D34" s="112">
        <f>IF(ISNA(VLOOKUP("1"&amp;$A34,$I$82:$M$87,D$33,FALSE)),"",VLOOKUP("1"&amp;$A34,$I$82:$M$87,D$33,FALSE))</f>
        <v>8864052380</v>
      </c>
      <c r="E34" s="113" t="e">
        <f t="shared" ref="E34:E36" si="9">IF(ISNA(VLOOKUP("0"&amp;$A34,$I$82:$M$87,E$26,FALSE)),"",VLOOKUP("0"&amp;$A34,$I$82:$M$87,E$26,FALSE))</f>
        <v>#VALUE!</v>
      </c>
      <c r="F34" s="35">
        <f>IF(ISERR(D34/D$37),"",D34/D$37)</f>
        <v>0.53659564054287512</v>
      </c>
      <c r="G34" s="114">
        <f>IF(ISERR(D34/B34),"",D34/B34)</f>
        <v>5804880.4060248854</v>
      </c>
      <c r="H34" s="114"/>
      <c r="J34" s="2"/>
      <c r="K34" s="3"/>
      <c r="L34" s="4"/>
      <c r="M34" s="4"/>
      <c r="N34" s="5"/>
      <c r="O34" s="6"/>
    </row>
    <row r="35" spans="1:15" ht="16" customHeight="1">
      <c r="A35" s="18">
        <v>1</v>
      </c>
      <c r="B35" s="34">
        <f>IF(ISNA(VLOOKUP("1"&amp;$A35,$I$82:$M$87,B$33,FALSE)),"",VLOOKUP("1"&amp;$A35,$I$82:$M$87,B$33,FALSE))</f>
        <v>671</v>
      </c>
      <c r="C35" s="35">
        <f>IF(ISERR(B35/B$37),"",B35/B$37)</f>
        <v>0.30527752502274796</v>
      </c>
      <c r="D35" s="112">
        <f>IF(ISNA(VLOOKUP("1"&amp;$A35,$I$82:$M$87,D$33,FALSE)),"",VLOOKUP("1"&amp;$A35,$I$82:$M$87,D$33,FALSE))</f>
        <v>7655001653</v>
      </c>
      <c r="E35" s="113" t="e">
        <f t="shared" si="9"/>
        <v>#VALUE!</v>
      </c>
      <c r="F35" s="35">
        <f>IF(ISERR(D35/D$37),"",D35/D$37)</f>
        <v>0.46340435945712483</v>
      </c>
      <c r="G35" s="114">
        <f>IF(ISERR(D35/B35),"",D35/B35)</f>
        <v>11408348.21609538</v>
      </c>
      <c r="H35" s="114"/>
      <c r="J35" s="2"/>
      <c r="K35" s="3"/>
      <c r="L35" s="4"/>
      <c r="M35" s="4"/>
      <c r="N35" s="5"/>
      <c r="O35" s="6"/>
    </row>
    <row r="36" spans="1:15" ht="16" customHeight="1">
      <c r="A36" s="37">
        <v>2</v>
      </c>
      <c r="B36" s="34" t="str">
        <f>IF(ISNA(VLOOKUP("1"&amp;$A36,$I$82:$M$87,B$33,FALSE)),"",VLOOKUP("1"&amp;$A36,$I$82:$M$87,B$33,FALSE))</f>
        <v/>
      </c>
      <c r="C36" s="35" t="str">
        <f>IF(ISERR(B36/B$37),"",B36/B$37)</f>
        <v/>
      </c>
      <c r="D36" s="112" t="str">
        <f>IF(ISNA(VLOOKUP("1"&amp;$A36,$I$82:$M$87,D$33,FALSE)),"",VLOOKUP("1"&amp;$A36,$I$82:$M$87,D$33,FALSE))</f>
        <v/>
      </c>
      <c r="E36" s="113" t="e">
        <f t="shared" si="9"/>
        <v>#VALUE!</v>
      </c>
      <c r="F36" s="35" t="str">
        <f>IF(ISERR(D36/D$37),"",D36/D$37)</f>
        <v/>
      </c>
      <c r="G36" s="114" t="str">
        <f>IF(ISERR(D36/B36),"",D36/B36)</f>
        <v/>
      </c>
      <c r="H36" s="114"/>
      <c r="J36" s="2"/>
      <c r="K36" s="3"/>
      <c r="L36" s="4"/>
      <c r="M36" s="4"/>
      <c r="N36" s="5"/>
      <c r="O36" s="6"/>
    </row>
    <row r="37" spans="1:15" ht="16" customHeight="1">
      <c r="A37" s="24" t="s">
        <v>2</v>
      </c>
      <c r="B37" s="34">
        <f>SUM(B34:B36)</f>
        <v>2198</v>
      </c>
      <c r="C37" s="38"/>
      <c r="D37" s="112">
        <f>SUM(D34:D36)</f>
        <v>16519054033</v>
      </c>
      <c r="E37" s="113"/>
      <c r="F37" s="39"/>
      <c r="G37" s="114">
        <f>IF(ISERR(D37/B37),"",D37/B37)</f>
        <v>7515493.1906278431</v>
      </c>
      <c r="H37" s="114"/>
      <c r="J37" s="2"/>
      <c r="K37" s="3"/>
      <c r="L37" s="4"/>
      <c r="M37" s="4"/>
      <c r="N37" s="5"/>
      <c r="O37" s="6"/>
    </row>
    <row r="38" spans="1:15" ht="16" customHeight="1">
      <c r="G38" s="12"/>
      <c r="H38" s="11"/>
      <c r="J38" s="2"/>
      <c r="K38" s="3"/>
      <c r="L38" s="4"/>
      <c r="M38" s="4"/>
      <c r="N38" s="5"/>
      <c r="O38" s="6"/>
    </row>
    <row r="39" spans="1:15" ht="16" customHeight="1">
      <c r="A39" s="10" t="s">
        <v>15</v>
      </c>
      <c r="E39" s="10"/>
      <c r="G39" s="12"/>
      <c r="H39" s="7"/>
      <c r="I39" s="41"/>
      <c r="J39" s="2"/>
      <c r="K39" s="3"/>
      <c r="L39" s="13"/>
      <c r="M39" s="4"/>
      <c r="N39" s="5"/>
      <c r="O39" s="6"/>
    </row>
    <row r="40" spans="1:15" ht="16" customHeight="1">
      <c r="A40" s="115" t="s">
        <v>16</v>
      </c>
      <c r="B40" s="117">
        <v>0</v>
      </c>
      <c r="C40" s="117"/>
      <c r="D40" s="118">
        <v>1</v>
      </c>
      <c r="E40" s="119"/>
      <c r="F40" s="120"/>
      <c r="G40" s="12"/>
      <c r="H40" s="7"/>
      <c r="I40" s="41"/>
      <c r="J40" s="2"/>
      <c r="K40" s="3"/>
      <c r="L40" s="36"/>
      <c r="M40" s="4"/>
      <c r="N40" s="5"/>
      <c r="O40" s="6"/>
    </row>
    <row r="41" spans="1:15" ht="16" customHeight="1">
      <c r="A41" s="116"/>
      <c r="B41" s="42" t="s">
        <v>17</v>
      </c>
      <c r="C41" s="33" t="s">
        <v>12</v>
      </c>
      <c r="D41" s="121" t="s">
        <v>17</v>
      </c>
      <c r="E41" s="122"/>
      <c r="F41" s="33" t="s">
        <v>12</v>
      </c>
      <c r="G41" s="12"/>
      <c r="H41" s="7"/>
      <c r="I41" s="41"/>
      <c r="J41" s="2"/>
      <c r="K41" s="3"/>
      <c r="L41" s="36"/>
      <c r="M41" s="4"/>
      <c r="N41" s="5"/>
      <c r="O41" s="6"/>
    </row>
    <row r="42" spans="1:15" ht="16" customHeight="1">
      <c r="A42" s="43">
        <v>1</v>
      </c>
      <c r="B42" s="34">
        <f>IF(ISNA(VLOOKUP(B$40&amp;A42,$I$91:$L$96,4,FALSE)),"",VLOOKUP(B$40&amp;A42,$I$91:$L$96,4,FALSE))</f>
        <v>2269</v>
      </c>
      <c r="C42" s="35">
        <f>IF(ISERR(B42/B$46),"",B42/B$46)</f>
        <v>0.8627376425855513</v>
      </c>
      <c r="D42" s="107">
        <f>IF(ISNA(VLOOKUP(D$40&amp;A42,$I$91:$L$96,4,FALSE)),"",VLOOKUP(D$40&amp;A42,$I$91:$L$96,4,FALSE))</f>
        <v>596</v>
      </c>
      <c r="E42" s="108" t="str">
        <f t="shared" ref="E42:E44" si="10">IF(ISNA(VLOOKUP(E$40&amp;D42,$I$91:$L$96,4,FALSE)),"",VLOOKUP(E$40&amp;D42,$I$91:$L$96,4,FALSE))</f>
        <v/>
      </c>
      <c r="F42" s="35">
        <f>IF(ISERR(D42/D$46),"",D42/D$46)</f>
        <v>0.27115559599636035</v>
      </c>
      <c r="G42" s="44"/>
      <c r="H42" s="12"/>
      <c r="J42" s="2"/>
      <c r="K42" s="3"/>
      <c r="L42" s="36"/>
      <c r="M42" s="4"/>
      <c r="N42" s="5"/>
      <c r="O42" s="6"/>
    </row>
    <row r="43" spans="1:15" ht="15.75" customHeight="1">
      <c r="A43" s="45">
        <v>2</v>
      </c>
      <c r="B43" s="34">
        <f t="shared" ref="B43:B44" si="11">IF(ISNA(VLOOKUP(B$40&amp;A43,$I$91:$L$96,4,FALSE)),"",VLOOKUP(B$40&amp;A43,$I$91:$L$96,4,FALSE))</f>
        <v>208</v>
      </c>
      <c r="C43" s="35">
        <f>IF(ISERR(B43/B$46),"",B43/B$46)</f>
        <v>7.9087452471482883E-2</v>
      </c>
      <c r="D43" s="107">
        <f t="shared" ref="D43:D44" si="12">IF(ISNA(VLOOKUP(D$40&amp;A43,$I$91:$L$96,4,FALSE)),"",VLOOKUP(D$40&amp;A43,$I$91:$L$96,4,FALSE))</f>
        <v>1420</v>
      </c>
      <c r="E43" s="108" t="str">
        <f t="shared" si="10"/>
        <v/>
      </c>
      <c r="F43" s="35">
        <f>IF(ISERR(D43/D$46),"",D43/D$46)</f>
        <v>0.64604185623293908</v>
      </c>
      <c r="G43" s="44"/>
      <c r="H43" s="12"/>
      <c r="J43" s="2"/>
      <c r="K43" s="3"/>
      <c r="L43" s="36"/>
      <c r="M43" s="4"/>
      <c r="N43" s="5"/>
      <c r="O43" s="6"/>
    </row>
    <row r="44" spans="1:15" ht="16" customHeight="1">
      <c r="A44" s="46">
        <v>3</v>
      </c>
      <c r="B44" s="34">
        <f t="shared" si="11"/>
        <v>153</v>
      </c>
      <c r="C44" s="35">
        <f>IF(ISERR(B44/B$46),"",B44/B$46)</f>
        <v>5.8174904942965781E-2</v>
      </c>
      <c r="D44" s="107">
        <f t="shared" si="12"/>
        <v>182</v>
      </c>
      <c r="E44" s="108" t="str">
        <f t="shared" si="10"/>
        <v/>
      </c>
      <c r="F44" s="35">
        <f>IF(ISERR(D44/D$46),"",D44/D$46)</f>
        <v>8.2802547770700632E-2</v>
      </c>
      <c r="G44" s="44"/>
      <c r="H44" s="12"/>
      <c r="J44" s="2"/>
      <c r="K44" s="3"/>
      <c r="L44" s="36"/>
      <c r="M44" s="4"/>
      <c r="N44" s="5"/>
      <c r="O44" s="6"/>
    </row>
    <row r="45" spans="1:15" ht="16" customHeight="1">
      <c r="A45" s="47" t="s">
        <v>18</v>
      </c>
      <c r="B45" s="34">
        <f>IF(ISNA(VLOOKUP(B40,$J$100:$K$101,2,FALSE)),"",VLOOKUP(B40,$J$100:$K$101,2,FALSE))</f>
        <v>7</v>
      </c>
      <c r="C45" s="48"/>
      <c r="D45" s="107" t="str">
        <f t="shared" ref="D45:E45" si="13">IF(ISNA(VLOOKUP(D40,$J$100:$K$101,2,FALSE)),"",VLOOKUP(D40,$J$100:$K$101,2,FALSE))</f>
        <v/>
      </c>
      <c r="E45" s="108">
        <f t="shared" si="13"/>
        <v>7</v>
      </c>
      <c r="F45" s="39"/>
      <c r="G45" s="49"/>
      <c r="H45" s="12"/>
      <c r="J45" s="2"/>
      <c r="K45" s="3"/>
      <c r="L45" s="36"/>
      <c r="M45" s="4"/>
      <c r="N45" s="5"/>
      <c r="O45" s="6"/>
    </row>
    <row r="46" spans="1:15" ht="16" customHeight="1">
      <c r="A46" s="50" t="s">
        <v>19</v>
      </c>
      <c r="B46" s="34">
        <f>SUM(B42:B44)</f>
        <v>2630</v>
      </c>
      <c r="C46" s="51"/>
      <c r="D46" s="107">
        <f>SUM(D42:D44)</f>
        <v>2198</v>
      </c>
      <c r="E46" s="108"/>
      <c r="F46" s="39"/>
      <c r="G46" s="49"/>
      <c r="H46" s="12"/>
      <c r="J46" s="2"/>
      <c r="K46" s="3"/>
      <c r="L46" s="36"/>
      <c r="M46" s="4"/>
    </row>
    <row r="47" spans="1:15" ht="16" customHeight="1">
      <c r="A47" s="53" t="s">
        <v>20</v>
      </c>
      <c r="B47" s="109">
        <f>IF(ISNA(VLOOKUP(B40,$J$105:$K$106,2,FALSE)),"",VLOOKUP(B40,$J$105:$K$106,2,FALSE))</f>
        <v>24163</v>
      </c>
      <c r="C47" s="110"/>
      <c r="D47" s="109">
        <f>IF(ISNA(VLOOKUP(D40,$J$105:$K$106,2,FALSE)),"",VLOOKUP(D40,$J$105:$K$106,2,FALSE))</f>
        <v>25737</v>
      </c>
      <c r="E47" s="111"/>
      <c r="F47" s="110"/>
      <c r="G47" s="49"/>
      <c r="H47" s="11"/>
      <c r="J47" s="2"/>
      <c r="K47" s="3"/>
      <c r="L47" s="36"/>
      <c r="M47" s="4"/>
    </row>
    <row r="48" spans="1:15" ht="16" customHeight="1">
      <c r="A48" s="54"/>
      <c r="G48" s="49"/>
      <c r="H48" s="11"/>
      <c r="J48" s="2"/>
      <c r="K48" s="3"/>
      <c r="L48" s="36"/>
      <c r="M48" s="4"/>
    </row>
    <row r="49" spans="1:13" ht="16" customHeight="1">
      <c r="A49" s="103" t="s">
        <v>21</v>
      </c>
      <c r="B49" s="103"/>
      <c r="C49" s="103"/>
      <c r="D49" s="103"/>
      <c r="E49" s="103"/>
      <c r="F49" s="103"/>
      <c r="G49" s="103"/>
      <c r="H49" s="103"/>
      <c r="J49" s="2"/>
      <c r="K49" s="3"/>
      <c r="L49" s="36"/>
      <c r="M49" s="4"/>
    </row>
    <row r="50" spans="1:13" ht="16" customHeight="1">
      <c r="A50" s="104"/>
      <c r="B50" s="104"/>
      <c r="C50" s="104"/>
      <c r="D50" s="104"/>
      <c r="E50" s="104"/>
      <c r="F50" s="104"/>
      <c r="G50" s="104"/>
      <c r="H50" s="104"/>
      <c r="J50" s="2"/>
      <c r="K50" s="3"/>
      <c r="L50" s="4"/>
      <c r="M50" s="4"/>
    </row>
    <row r="51" spans="1:13" ht="16" customHeight="1">
      <c r="A51" s="54"/>
      <c r="G51" s="49"/>
      <c r="H51" s="11"/>
    </row>
    <row r="52" spans="1:13" ht="23.15" customHeight="1">
      <c r="A52" s="105">
        <v>1</v>
      </c>
      <c r="B52" s="105"/>
      <c r="C52" s="105"/>
      <c r="D52" s="105"/>
      <c r="E52" s="105"/>
      <c r="F52" s="105"/>
      <c r="G52" s="105"/>
      <c r="H52" s="105"/>
    </row>
    <row r="53" spans="1:13" ht="15" customHeight="1">
      <c r="A53" s="106"/>
      <c r="B53" s="106"/>
      <c r="C53" s="106"/>
      <c r="D53" s="106"/>
      <c r="E53" s="106"/>
      <c r="F53" s="106"/>
      <c r="G53" s="106"/>
      <c r="H53" s="106"/>
      <c r="J53" s="55" t="s">
        <v>22</v>
      </c>
      <c r="L53" s="56" t="s">
        <v>23</v>
      </c>
    </row>
    <row r="54" spans="1:13" ht="15" customHeight="1">
      <c r="G54" s="57"/>
      <c r="H54" s="57"/>
      <c r="I54" s="1" t="s">
        <v>24</v>
      </c>
      <c r="J54" s="58" t="s">
        <v>16</v>
      </c>
      <c r="K54" s="58" t="s">
        <v>25</v>
      </c>
      <c r="L54" s="58" t="s">
        <v>26</v>
      </c>
      <c r="M54" s="58" t="s">
        <v>27</v>
      </c>
    </row>
    <row r="55" spans="1:13" ht="15" customHeight="1">
      <c r="I55" s="1" t="str">
        <f t="shared" ref="I55:I60" si="14">J55&amp;K55</f>
        <v>00</v>
      </c>
      <c r="J55" s="59">
        <v>0</v>
      </c>
      <c r="K55" s="59">
        <v>0</v>
      </c>
      <c r="L55" s="60">
        <v>2981</v>
      </c>
      <c r="M55" s="60">
        <v>8947</v>
      </c>
    </row>
    <row r="56" spans="1:13" ht="15" customHeight="1">
      <c r="I56" s="1" t="str">
        <f t="shared" si="14"/>
        <v>01</v>
      </c>
      <c r="J56" s="59">
        <v>0</v>
      </c>
      <c r="K56" s="59">
        <v>1</v>
      </c>
      <c r="L56" s="60">
        <v>1250</v>
      </c>
      <c r="M56" s="60">
        <v>3156</v>
      </c>
    </row>
    <row r="57" spans="1:13" ht="15" customHeight="1">
      <c r="I57" s="1" t="str">
        <f t="shared" si="14"/>
        <v>10</v>
      </c>
      <c r="J57" s="59">
        <v>1</v>
      </c>
      <c r="K57" s="59">
        <v>0</v>
      </c>
      <c r="L57" s="60">
        <v>645</v>
      </c>
      <c r="M57" s="60">
        <v>1518</v>
      </c>
    </row>
    <row r="58" spans="1:13" ht="15" customHeight="1">
      <c r="I58" s="1" t="str">
        <f t="shared" si="14"/>
        <v>11</v>
      </c>
      <c r="J58" s="59">
        <v>1</v>
      </c>
      <c r="K58" s="59">
        <v>1</v>
      </c>
      <c r="L58" s="60">
        <v>929</v>
      </c>
      <c r="M58" s="60">
        <v>2051</v>
      </c>
    </row>
    <row r="59" spans="1:13" ht="15" customHeight="1">
      <c r="I59" s="1" t="str">
        <f t="shared" si="14"/>
        <v/>
      </c>
      <c r="J59" s="59"/>
      <c r="K59" s="59"/>
      <c r="L59" s="60"/>
      <c r="M59" s="60"/>
    </row>
    <row r="60" spans="1:13" ht="15" customHeight="1">
      <c r="I60" s="1" t="str">
        <f t="shared" si="14"/>
        <v/>
      </c>
      <c r="J60" s="59"/>
      <c r="K60" s="59"/>
      <c r="L60" s="60"/>
      <c r="M60" s="60"/>
    </row>
    <row r="61" spans="1:13" ht="15" customHeight="1"/>
    <row r="62" spans="1:13" ht="15" customHeight="1">
      <c r="J62" s="55" t="s">
        <v>28</v>
      </c>
      <c r="L62" s="56" t="s">
        <v>23</v>
      </c>
    </row>
    <row r="63" spans="1:13" ht="15" customHeight="1">
      <c r="J63" s="58" t="s">
        <v>16</v>
      </c>
      <c r="K63" s="58" t="s">
        <v>25</v>
      </c>
      <c r="L63" s="58" t="s">
        <v>29</v>
      </c>
      <c r="M63" s="61"/>
    </row>
    <row r="64" spans="1:13" ht="15" customHeight="1">
      <c r="I64" s="1" t="str">
        <f t="shared" ref="I64:I69" si="15">J64&amp;K64</f>
        <v>00</v>
      </c>
      <c r="J64" s="59">
        <v>0</v>
      </c>
      <c r="K64" s="59">
        <v>0</v>
      </c>
      <c r="L64" s="60">
        <v>1455</v>
      </c>
      <c r="M64" s="62"/>
    </row>
    <row r="65" spans="9:13" ht="15" customHeight="1">
      <c r="I65" s="1" t="str">
        <f t="shared" si="15"/>
        <v>01</v>
      </c>
      <c r="J65" s="59">
        <v>0</v>
      </c>
      <c r="K65" s="59">
        <v>1</v>
      </c>
      <c r="L65" s="60">
        <v>138</v>
      </c>
      <c r="M65" s="62"/>
    </row>
    <row r="66" spans="9:13" ht="15" customHeight="1">
      <c r="I66" s="1" t="str">
        <f t="shared" si="15"/>
        <v>10</v>
      </c>
      <c r="J66" s="59">
        <v>1</v>
      </c>
      <c r="K66" s="59">
        <v>0</v>
      </c>
      <c r="L66" s="60">
        <v>412</v>
      </c>
      <c r="M66" s="62"/>
    </row>
    <row r="67" spans="9:13" ht="15" customHeight="1">
      <c r="I67" s="1" t="str">
        <f t="shared" si="15"/>
        <v>11</v>
      </c>
      <c r="J67" s="59">
        <v>1</v>
      </c>
      <c r="K67" s="59">
        <v>1</v>
      </c>
      <c r="L67" s="60">
        <v>247</v>
      </c>
      <c r="M67" s="62"/>
    </row>
    <row r="68" spans="9:13" ht="15" customHeight="1">
      <c r="I68" s="1" t="str">
        <f t="shared" si="15"/>
        <v/>
      </c>
      <c r="J68" s="59"/>
      <c r="K68" s="59"/>
      <c r="L68" s="60"/>
      <c r="M68" s="62"/>
    </row>
    <row r="69" spans="9:13" ht="15" customHeight="1">
      <c r="I69" s="1" t="str">
        <f t="shared" si="15"/>
        <v/>
      </c>
      <c r="J69" s="59"/>
      <c r="K69" s="59"/>
      <c r="L69" s="60"/>
      <c r="M69" s="62"/>
    </row>
    <row r="70" spans="9:13" ht="15" customHeight="1">
      <c r="J70" s="63"/>
    </row>
    <row r="71" spans="9:13" ht="15" customHeight="1">
      <c r="J71" s="55" t="s">
        <v>30</v>
      </c>
      <c r="L71" s="56" t="s">
        <v>23</v>
      </c>
    </row>
    <row r="72" spans="9:13" ht="15" customHeight="1">
      <c r="J72" s="58" t="s">
        <v>16</v>
      </c>
      <c r="K72" s="58" t="s">
        <v>25</v>
      </c>
      <c r="L72" s="58" t="s">
        <v>31</v>
      </c>
      <c r="M72" s="61"/>
    </row>
    <row r="73" spans="9:13" ht="15" customHeight="1">
      <c r="I73" s="1" t="str">
        <f t="shared" ref="I73:I78" si="16">J73&amp;K73</f>
        <v>00</v>
      </c>
      <c r="J73" s="59">
        <v>0</v>
      </c>
      <c r="K73" s="59">
        <v>0</v>
      </c>
      <c r="L73" s="60">
        <v>725</v>
      </c>
      <c r="M73" s="62"/>
    </row>
    <row r="74" spans="9:13" ht="15" customHeight="1">
      <c r="I74" s="1" t="str">
        <f t="shared" si="16"/>
        <v>01</v>
      </c>
      <c r="J74" s="59">
        <v>0</v>
      </c>
      <c r="K74" s="59">
        <v>1</v>
      </c>
      <c r="L74" s="60">
        <v>90</v>
      </c>
      <c r="M74" s="62"/>
    </row>
    <row r="75" spans="9:13" ht="15" customHeight="1">
      <c r="I75" s="1" t="str">
        <f t="shared" si="16"/>
        <v>10</v>
      </c>
      <c r="J75" s="59">
        <v>1</v>
      </c>
      <c r="K75" s="59">
        <v>0</v>
      </c>
      <c r="L75" s="60">
        <v>269</v>
      </c>
      <c r="M75" s="62"/>
    </row>
    <row r="76" spans="9:13" ht="15" customHeight="1">
      <c r="I76" s="1" t="str">
        <f t="shared" si="16"/>
        <v>11</v>
      </c>
      <c r="J76" s="59">
        <v>1</v>
      </c>
      <c r="K76" s="59">
        <v>1</v>
      </c>
      <c r="L76" s="60">
        <v>136</v>
      </c>
      <c r="M76" s="62"/>
    </row>
    <row r="77" spans="9:13" ht="15" customHeight="1">
      <c r="I77" s="1" t="str">
        <f t="shared" si="16"/>
        <v/>
      </c>
      <c r="J77" s="59"/>
      <c r="K77" s="59"/>
      <c r="L77" s="60"/>
      <c r="M77" s="62"/>
    </row>
    <row r="78" spans="9:13" ht="15" customHeight="1">
      <c r="I78" s="1" t="str">
        <f t="shared" si="16"/>
        <v/>
      </c>
      <c r="J78" s="59"/>
      <c r="K78" s="59"/>
      <c r="L78" s="60"/>
      <c r="M78" s="62"/>
    </row>
    <row r="79" spans="9:13" ht="15" customHeight="1">
      <c r="J79" s="63"/>
    </row>
    <row r="80" spans="9:13" ht="15" customHeight="1">
      <c r="J80" s="55" t="s">
        <v>32</v>
      </c>
      <c r="L80" s="56" t="s">
        <v>23</v>
      </c>
    </row>
    <row r="81" spans="9:13" ht="15" customHeight="1">
      <c r="J81" s="58" t="s">
        <v>16</v>
      </c>
      <c r="K81" s="58" t="s">
        <v>25</v>
      </c>
      <c r="L81" s="58" t="s">
        <v>33</v>
      </c>
      <c r="M81" s="58" t="s">
        <v>34</v>
      </c>
    </row>
    <row r="82" spans="9:13" ht="15" customHeight="1">
      <c r="I82" s="1" t="str">
        <f t="shared" ref="I82:I87" si="17">J82&amp;K82</f>
        <v>00</v>
      </c>
      <c r="J82" s="59">
        <v>0</v>
      </c>
      <c r="K82" s="59">
        <v>0</v>
      </c>
      <c r="L82" s="64">
        <v>2414</v>
      </c>
      <c r="M82" s="64">
        <v>135233655695</v>
      </c>
    </row>
    <row r="83" spans="9:13" ht="15" customHeight="1">
      <c r="I83" s="1" t="str">
        <f t="shared" si="17"/>
        <v>01</v>
      </c>
      <c r="J83" s="59">
        <v>0</v>
      </c>
      <c r="K83" s="59">
        <v>1</v>
      </c>
      <c r="L83" s="64">
        <v>204</v>
      </c>
      <c r="M83" s="64">
        <v>12914111341</v>
      </c>
    </row>
    <row r="84" spans="9:13" ht="15" customHeight="1">
      <c r="I84" s="1" t="str">
        <f t="shared" si="17"/>
        <v>02</v>
      </c>
      <c r="J84" s="59">
        <v>0</v>
      </c>
      <c r="K84" s="59">
        <v>2</v>
      </c>
      <c r="L84" s="64">
        <v>12</v>
      </c>
      <c r="M84" s="64">
        <v>13742758800</v>
      </c>
    </row>
    <row r="85" spans="9:13" ht="15" customHeight="1">
      <c r="I85" s="1" t="str">
        <f t="shared" si="17"/>
        <v>10</v>
      </c>
      <c r="J85" s="59">
        <v>1</v>
      </c>
      <c r="K85" s="59">
        <v>0</v>
      </c>
      <c r="L85" s="64">
        <v>1527</v>
      </c>
      <c r="M85" s="64">
        <v>8864052380</v>
      </c>
    </row>
    <row r="86" spans="9:13" ht="15" customHeight="1">
      <c r="I86" s="1" t="str">
        <f t="shared" si="17"/>
        <v>11</v>
      </c>
      <c r="J86" s="59">
        <v>1</v>
      </c>
      <c r="K86" s="59">
        <v>1</v>
      </c>
      <c r="L86" s="64">
        <v>671</v>
      </c>
      <c r="M86" s="64">
        <v>7655001653</v>
      </c>
    </row>
    <row r="87" spans="9:13" ht="15" customHeight="1">
      <c r="I87" s="1" t="str">
        <f t="shared" si="17"/>
        <v/>
      </c>
      <c r="J87" s="59"/>
      <c r="K87" s="59"/>
      <c r="L87" s="64"/>
      <c r="M87" s="64"/>
    </row>
    <row r="88" spans="9:13" ht="15" customHeight="1"/>
    <row r="89" spans="9:13" ht="15" customHeight="1">
      <c r="J89" s="55" t="s">
        <v>35</v>
      </c>
      <c r="L89" s="55" t="s">
        <v>36</v>
      </c>
    </row>
    <row r="90" spans="9:13" ht="15" customHeight="1">
      <c r="J90" s="58" t="s">
        <v>16</v>
      </c>
      <c r="K90" s="58" t="s">
        <v>37</v>
      </c>
      <c r="L90" s="58" t="s">
        <v>33</v>
      </c>
      <c r="M90" s="4"/>
    </row>
    <row r="91" spans="9:13" ht="15" customHeight="1">
      <c r="I91" s="1" t="str">
        <f t="shared" ref="I91:I96" si="18">J91&amp;K91</f>
        <v>01</v>
      </c>
      <c r="J91" s="59">
        <v>0</v>
      </c>
      <c r="K91" s="59">
        <v>1</v>
      </c>
      <c r="L91" s="64">
        <v>2269</v>
      </c>
      <c r="M91" s="4"/>
    </row>
    <row r="92" spans="9:13" ht="15" customHeight="1">
      <c r="I92" s="1" t="str">
        <f t="shared" si="18"/>
        <v>02</v>
      </c>
      <c r="J92" s="59">
        <v>0</v>
      </c>
      <c r="K92" s="59">
        <v>2</v>
      </c>
      <c r="L92" s="64">
        <v>208</v>
      </c>
      <c r="M92" s="4"/>
    </row>
    <row r="93" spans="9:13" ht="15" customHeight="1">
      <c r="I93" s="1" t="str">
        <f t="shared" si="18"/>
        <v>03</v>
      </c>
      <c r="J93" s="59">
        <v>0</v>
      </c>
      <c r="K93" s="59">
        <v>3</v>
      </c>
      <c r="L93" s="64">
        <v>153</v>
      </c>
      <c r="M93" s="4"/>
    </row>
    <row r="94" spans="9:13" ht="15" customHeight="1">
      <c r="I94" s="1" t="str">
        <f t="shared" si="18"/>
        <v>11</v>
      </c>
      <c r="J94" s="59">
        <v>1</v>
      </c>
      <c r="K94" s="59">
        <v>1</v>
      </c>
      <c r="L94" s="64">
        <v>596</v>
      </c>
      <c r="M94" s="4"/>
    </row>
    <row r="95" spans="9:13" ht="15" customHeight="1">
      <c r="I95" s="1" t="str">
        <f t="shared" si="18"/>
        <v>12</v>
      </c>
      <c r="J95" s="59">
        <v>1</v>
      </c>
      <c r="K95" s="59">
        <v>2</v>
      </c>
      <c r="L95" s="64">
        <v>1420</v>
      </c>
      <c r="M95" s="4"/>
    </row>
    <row r="96" spans="9:13" ht="15" customHeight="1">
      <c r="I96" s="1" t="str">
        <f t="shared" si="18"/>
        <v>13</v>
      </c>
      <c r="J96" s="59">
        <v>1</v>
      </c>
      <c r="K96" s="59">
        <v>3</v>
      </c>
      <c r="L96" s="64">
        <v>182</v>
      </c>
      <c r="M96" s="4"/>
    </row>
    <row r="97" spans="10:13" ht="15" customHeight="1">
      <c r="J97" s="2"/>
      <c r="K97" s="3"/>
      <c r="L97" s="36"/>
      <c r="M97" s="4"/>
    </row>
    <row r="98" spans="10:13" ht="15" customHeight="1">
      <c r="J98" s="55" t="s">
        <v>38</v>
      </c>
      <c r="L98" s="36"/>
      <c r="M98" s="4"/>
    </row>
    <row r="99" spans="10:13" ht="15" customHeight="1">
      <c r="J99" s="58" t="s">
        <v>16</v>
      </c>
      <c r="K99" s="58" t="s">
        <v>39</v>
      </c>
      <c r="L99" s="36"/>
      <c r="M99" s="4"/>
    </row>
    <row r="100" spans="10:13" ht="15" customHeight="1">
      <c r="J100" s="59">
        <v>0</v>
      </c>
      <c r="K100" s="59">
        <v>7</v>
      </c>
      <c r="L100" s="36"/>
      <c r="M100" s="4"/>
    </row>
    <row r="101" spans="10:13" ht="15" customHeight="1">
      <c r="J101" s="59"/>
      <c r="K101" s="59"/>
      <c r="L101" s="36"/>
      <c r="M101" s="4"/>
    </row>
    <row r="102" spans="10:13" ht="15" customHeight="1">
      <c r="J102" s="2"/>
      <c r="K102" s="3"/>
      <c r="L102" s="36"/>
      <c r="M102" s="4"/>
    </row>
    <row r="103" spans="10:13" ht="15" customHeight="1">
      <c r="J103" s="55" t="s">
        <v>40</v>
      </c>
      <c r="L103" s="36"/>
      <c r="M103" s="4"/>
    </row>
    <row r="104" spans="10:13" ht="15" customHeight="1">
      <c r="J104" s="58" t="s">
        <v>16</v>
      </c>
      <c r="K104" s="58" t="s">
        <v>41</v>
      </c>
      <c r="L104" s="36"/>
      <c r="M104" s="4"/>
    </row>
    <row r="105" spans="10:13" ht="15" customHeight="1">
      <c r="J105" s="59">
        <v>0</v>
      </c>
      <c r="K105" s="59">
        <v>24163</v>
      </c>
      <c r="L105" s="4"/>
      <c r="M105" s="4"/>
    </row>
    <row r="106" spans="10:13" ht="15" customHeight="1">
      <c r="J106" s="59">
        <v>1</v>
      </c>
      <c r="K106" s="59">
        <v>25737</v>
      </c>
    </row>
    <row r="107" spans="10:13" ht="15" customHeight="1">
      <c r="J107" s="4"/>
      <c r="K107" s="4"/>
      <c r="L107" s="4"/>
    </row>
    <row r="108" spans="10:13" ht="15" customHeight="1">
      <c r="J108" s="4"/>
      <c r="K108" s="4"/>
      <c r="L108" s="4"/>
    </row>
    <row r="109" spans="10:13" ht="15" customHeight="1">
      <c r="J109" s="4"/>
      <c r="K109" s="4"/>
      <c r="L109" s="4"/>
    </row>
    <row r="110" spans="10:13" ht="15" customHeight="1">
      <c r="J110" s="4"/>
      <c r="K110" s="4"/>
      <c r="L110" s="4"/>
    </row>
    <row r="111" spans="10:13" ht="15" customHeight="1">
      <c r="J111" s="2"/>
      <c r="K111" s="3"/>
      <c r="L111" s="4"/>
    </row>
    <row r="112" spans="10:13" ht="15" customHeight="1">
      <c r="J112" s="2"/>
      <c r="K112" s="3"/>
      <c r="L112" s="4"/>
    </row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74">
    <mergeCell ref="A1:H2"/>
    <mergeCell ref="A4:A5"/>
    <mergeCell ref="B4:D4"/>
    <mergeCell ref="E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B10:D10"/>
    <mergeCell ref="E10:H10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20:D20"/>
    <mergeCell ref="F20:G20"/>
    <mergeCell ref="C21:D21"/>
    <mergeCell ref="F21:G21"/>
    <mergeCell ref="C22:D22"/>
    <mergeCell ref="F22:G22"/>
    <mergeCell ref="C23:D23"/>
    <mergeCell ref="F23:G23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A40:A41"/>
    <mergeCell ref="B40:C40"/>
    <mergeCell ref="D40:F40"/>
    <mergeCell ref="D41:E41"/>
    <mergeCell ref="A49:H49"/>
    <mergeCell ref="A50:H50"/>
    <mergeCell ref="A52:H52"/>
    <mergeCell ref="A53:H53"/>
    <mergeCell ref="D42:E42"/>
    <mergeCell ref="D43:E43"/>
    <mergeCell ref="D44:E44"/>
    <mergeCell ref="D45:E45"/>
    <mergeCell ref="D46:E46"/>
    <mergeCell ref="B47:C47"/>
    <mergeCell ref="D47:F47"/>
  </mergeCells>
  <phoneticPr fontId="3"/>
  <pageMargins left="0.78740157480314965" right="0.78740157480314965" top="0.78740157480314965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657EE-930E-45AE-89DA-541ABBDAF3F9}">
  <sheetPr>
    <tabColor rgb="FFFFFF00"/>
    <pageSetUpPr fitToPage="1"/>
  </sheetPr>
  <dimension ref="A1:G1295"/>
  <sheetViews>
    <sheetView tabSelected="1" view="pageBreakPreview" zoomScaleNormal="50" zoomScaleSheetLayoutView="100" workbookViewId="0">
      <selection sqref="A1:G2"/>
    </sheetView>
  </sheetViews>
  <sheetFormatPr defaultColWidth="9" defaultRowHeight="13"/>
  <cols>
    <col min="1" max="2" width="4.6328125" style="98" customWidth="1"/>
    <col min="3" max="3" width="40.6328125" style="99" customWidth="1"/>
    <col min="4" max="4" width="12.6328125" style="99" customWidth="1"/>
    <col min="5" max="5" width="5.6328125" style="100" customWidth="1"/>
    <col min="6" max="6" width="10.08984375" style="101" customWidth="1"/>
    <col min="7" max="7" width="8.6328125" style="100" customWidth="1"/>
    <col min="8" max="16384" width="9" style="102"/>
  </cols>
  <sheetData>
    <row r="1" spans="1:7" s="65" customFormat="1" ht="14.5" customHeight="1">
      <c r="A1" s="141" t="s">
        <v>53</v>
      </c>
      <c r="B1" s="141"/>
      <c r="C1" s="141"/>
      <c r="D1" s="141"/>
      <c r="E1" s="141"/>
      <c r="F1" s="141"/>
      <c r="G1" s="141"/>
    </row>
    <row r="2" spans="1:7" s="65" customFormat="1" ht="14.5" customHeight="1">
      <c r="A2" s="141"/>
      <c r="B2" s="141"/>
      <c r="C2" s="141"/>
      <c r="D2" s="141"/>
      <c r="E2" s="141"/>
      <c r="F2" s="141"/>
      <c r="G2" s="141"/>
    </row>
    <row r="3" spans="1:7" s="70" customFormat="1" ht="14.5" customHeight="1">
      <c r="A3" s="66" t="s">
        <v>43</v>
      </c>
      <c r="B3" s="67"/>
      <c r="C3" s="65"/>
      <c r="D3" s="65"/>
      <c r="E3" s="68"/>
      <c r="F3" s="69"/>
      <c r="G3" s="68"/>
    </row>
    <row r="4" spans="1:7" s="70" customFormat="1" ht="14.5" customHeight="1">
      <c r="A4" s="164" t="s">
        <v>44</v>
      </c>
      <c r="B4" s="164" t="s">
        <v>45</v>
      </c>
      <c r="C4" s="164"/>
      <c r="D4" s="164" t="s">
        <v>46</v>
      </c>
      <c r="E4" s="165" t="s">
        <v>47</v>
      </c>
      <c r="F4" s="166" t="s">
        <v>48</v>
      </c>
      <c r="G4" s="165" t="s">
        <v>49</v>
      </c>
    </row>
    <row r="5" spans="1:7" s="71" customFormat="1" ht="14.5" customHeight="1">
      <c r="A5" s="164"/>
      <c r="B5" s="164"/>
      <c r="C5" s="164"/>
      <c r="D5" s="164"/>
      <c r="E5" s="165"/>
      <c r="F5" s="166"/>
      <c r="G5" s="165"/>
    </row>
    <row r="6" spans="1:7" s="74" customFormat="1" ht="14.5" customHeight="1">
      <c r="A6" s="72">
        <f>IF(ISBLANK(B6),"",A5+1)</f>
        <v>1</v>
      </c>
      <c r="B6" s="150" t="s">
        <v>54</v>
      </c>
      <c r="C6" s="150"/>
      <c r="D6" s="72" t="s">
        <v>55</v>
      </c>
      <c r="E6" s="72">
        <v>28</v>
      </c>
      <c r="F6" s="73">
        <v>4512591041</v>
      </c>
      <c r="G6" s="72">
        <v>119</v>
      </c>
    </row>
    <row r="7" spans="1:7" s="74" customFormat="1" ht="14.5" customHeight="1">
      <c r="A7" s="72">
        <f t="shared" ref="A7:A55" si="0">IF(ISBLANK(B7),"",A6+1)</f>
        <v>2</v>
      </c>
      <c r="B7" s="150" t="s">
        <v>56</v>
      </c>
      <c r="C7" s="150"/>
      <c r="D7" s="72" t="s">
        <v>57</v>
      </c>
      <c r="E7" s="72">
        <v>17</v>
      </c>
      <c r="F7" s="73">
        <v>4111098695</v>
      </c>
      <c r="G7" s="72">
        <v>63</v>
      </c>
    </row>
    <row r="8" spans="1:7" s="74" customFormat="1" ht="14.5" customHeight="1">
      <c r="A8" s="72">
        <f t="shared" si="0"/>
        <v>3</v>
      </c>
      <c r="B8" s="150" t="s">
        <v>58</v>
      </c>
      <c r="C8" s="150"/>
      <c r="D8" s="72" t="s">
        <v>59</v>
      </c>
      <c r="E8" s="72">
        <v>14</v>
      </c>
      <c r="F8" s="73">
        <v>3442621389</v>
      </c>
      <c r="G8" s="72">
        <v>49</v>
      </c>
    </row>
    <row r="9" spans="1:7" s="74" customFormat="1" ht="14.5" customHeight="1">
      <c r="A9" s="72">
        <f t="shared" si="0"/>
        <v>4</v>
      </c>
      <c r="B9" s="150" t="s">
        <v>60</v>
      </c>
      <c r="C9" s="150"/>
      <c r="D9" s="72" t="s">
        <v>61</v>
      </c>
      <c r="E9" s="72">
        <v>19</v>
      </c>
      <c r="F9" s="73">
        <v>3388299200</v>
      </c>
      <c r="G9" s="72">
        <v>89</v>
      </c>
    </row>
    <row r="10" spans="1:7" s="74" customFormat="1" ht="14.5" customHeight="1">
      <c r="A10" s="72">
        <f t="shared" si="0"/>
        <v>5</v>
      </c>
      <c r="B10" s="150" t="s">
        <v>62</v>
      </c>
      <c r="C10" s="150"/>
      <c r="D10" s="72" t="s">
        <v>63</v>
      </c>
      <c r="E10" s="72">
        <v>11</v>
      </c>
      <c r="F10" s="73">
        <v>2871255884</v>
      </c>
      <c r="G10" s="72">
        <v>62</v>
      </c>
    </row>
    <row r="11" spans="1:7" s="74" customFormat="1" ht="14.5" customHeight="1">
      <c r="A11" s="72">
        <f t="shared" si="0"/>
        <v>6</v>
      </c>
      <c r="B11" s="150" t="s">
        <v>64</v>
      </c>
      <c r="C11" s="150"/>
      <c r="D11" s="72" t="s">
        <v>65</v>
      </c>
      <c r="E11" s="72">
        <v>14</v>
      </c>
      <c r="F11" s="73">
        <v>2297948637</v>
      </c>
      <c r="G11" s="72">
        <v>139</v>
      </c>
    </row>
    <row r="12" spans="1:7" s="74" customFormat="1" ht="14.5" customHeight="1">
      <c r="A12" s="72">
        <f t="shared" si="0"/>
        <v>7</v>
      </c>
      <c r="B12" s="150" t="s">
        <v>66</v>
      </c>
      <c r="C12" s="150"/>
      <c r="D12" s="72" t="s">
        <v>67</v>
      </c>
      <c r="E12" s="72">
        <v>10</v>
      </c>
      <c r="F12" s="73">
        <v>2198796665</v>
      </c>
      <c r="G12" s="72">
        <v>49</v>
      </c>
    </row>
    <row r="13" spans="1:7" s="74" customFormat="1" ht="14.5" customHeight="1">
      <c r="A13" s="72">
        <f t="shared" si="0"/>
        <v>8</v>
      </c>
      <c r="B13" s="150" t="s">
        <v>68</v>
      </c>
      <c r="C13" s="150"/>
      <c r="D13" s="72" t="s">
        <v>65</v>
      </c>
      <c r="E13" s="72">
        <v>29</v>
      </c>
      <c r="F13" s="73">
        <v>2117556180</v>
      </c>
      <c r="G13" s="72">
        <v>184</v>
      </c>
    </row>
    <row r="14" spans="1:7" s="74" customFormat="1" ht="14.5" customHeight="1">
      <c r="A14" s="72">
        <f t="shared" si="0"/>
        <v>9</v>
      </c>
      <c r="B14" s="150" t="s">
        <v>69</v>
      </c>
      <c r="C14" s="150"/>
      <c r="D14" s="72" t="s">
        <v>70</v>
      </c>
      <c r="E14" s="72">
        <v>2</v>
      </c>
      <c r="F14" s="73">
        <v>2010577085</v>
      </c>
      <c r="G14" s="72">
        <v>8</v>
      </c>
    </row>
    <row r="15" spans="1:7" s="74" customFormat="1" ht="14.5" customHeight="1">
      <c r="A15" s="72">
        <f t="shared" si="0"/>
        <v>10</v>
      </c>
      <c r="B15" s="150" t="s">
        <v>71</v>
      </c>
      <c r="C15" s="150"/>
      <c r="D15" s="72" t="s">
        <v>59</v>
      </c>
      <c r="E15" s="72">
        <v>13</v>
      </c>
      <c r="F15" s="73">
        <v>1902176954</v>
      </c>
      <c r="G15" s="72">
        <v>71</v>
      </c>
    </row>
    <row r="16" spans="1:7" s="74" customFormat="1" ht="14.5" customHeight="1">
      <c r="A16" s="72">
        <f t="shared" si="0"/>
        <v>11</v>
      </c>
      <c r="B16" s="150" t="s">
        <v>72</v>
      </c>
      <c r="C16" s="150"/>
      <c r="D16" s="72" t="s">
        <v>61</v>
      </c>
      <c r="E16" s="72">
        <v>15</v>
      </c>
      <c r="F16" s="73">
        <v>1758831800</v>
      </c>
      <c r="G16" s="72">
        <v>80</v>
      </c>
    </row>
    <row r="17" spans="1:7" s="74" customFormat="1" ht="14.5" customHeight="1">
      <c r="A17" s="72">
        <f t="shared" si="0"/>
        <v>12</v>
      </c>
      <c r="B17" s="150" t="s">
        <v>73</v>
      </c>
      <c r="C17" s="150"/>
      <c r="D17" s="72" t="s">
        <v>74</v>
      </c>
      <c r="E17" s="72">
        <v>13</v>
      </c>
      <c r="F17" s="73">
        <v>1742345130</v>
      </c>
      <c r="G17" s="72">
        <v>33</v>
      </c>
    </row>
    <row r="18" spans="1:7" s="74" customFormat="1" ht="14.5" customHeight="1">
      <c r="A18" s="72">
        <f t="shared" si="0"/>
        <v>13</v>
      </c>
      <c r="B18" s="150" t="s">
        <v>75</v>
      </c>
      <c r="C18" s="150"/>
      <c r="D18" s="72" t="s">
        <v>61</v>
      </c>
      <c r="E18" s="72">
        <v>16</v>
      </c>
      <c r="F18" s="73">
        <v>1395996800</v>
      </c>
      <c r="G18" s="72">
        <v>113</v>
      </c>
    </row>
    <row r="19" spans="1:7" s="74" customFormat="1" ht="14.5" customHeight="1">
      <c r="A19" s="72">
        <f t="shared" si="0"/>
        <v>14</v>
      </c>
      <c r="B19" s="150" t="s">
        <v>76</v>
      </c>
      <c r="C19" s="150"/>
      <c r="D19" s="72" t="s">
        <v>57</v>
      </c>
      <c r="E19" s="72">
        <v>7</v>
      </c>
      <c r="F19" s="73">
        <v>1368706900</v>
      </c>
      <c r="G19" s="72">
        <v>57</v>
      </c>
    </row>
    <row r="20" spans="1:7" s="74" customFormat="1" ht="14.5" customHeight="1">
      <c r="A20" s="72">
        <f t="shared" si="0"/>
        <v>15</v>
      </c>
      <c r="B20" s="150" t="s">
        <v>77</v>
      </c>
      <c r="C20" s="150"/>
      <c r="D20" s="72" t="s">
        <v>78</v>
      </c>
      <c r="E20" s="72">
        <v>12</v>
      </c>
      <c r="F20" s="73">
        <v>1232326007</v>
      </c>
      <c r="G20" s="72">
        <v>70</v>
      </c>
    </row>
    <row r="21" spans="1:7" s="74" customFormat="1" ht="14.5" customHeight="1">
      <c r="A21" s="72">
        <f t="shared" si="0"/>
        <v>16</v>
      </c>
      <c r="B21" s="150" t="s">
        <v>79</v>
      </c>
      <c r="C21" s="150"/>
      <c r="D21" s="72" t="s">
        <v>80</v>
      </c>
      <c r="E21" s="72">
        <v>12</v>
      </c>
      <c r="F21" s="73">
        <v>1202661847</v>
      </c>
      <c r="G21" s="72">
        <v>64</v>
      </c>
    </row>
    <row r="22" spans="1:7" s="74" customFormat="1" ht="14.5" customHeight="1">
      <c r="A22" s="72">
        <f t="shared" si="0"/>
        <v>17</v>
      </c>
      <c r="B22" s="150" t="s">
        <v>81</v>
      </c>
      <c r="C22" s="150"/>
      <c r="D22" s="72" t="s">
        <v>65</v>
      </c>
      <c r="E22" s="72">
        <v>10</v>
      </c>
      <c r="F22" s="73">
        <v>1080348500</v>
      </c>
      <c r="G22" s="72">
        <v>75</v>
      </c>
    </row>
    <row r="23" spans="1:7" s="74" customFormat="1" ht="14.5" customHeight="1">
      <c r="A23" s="72">
        <f t="shared" si="0"/>
        <v>18</v>
      </c>
      <c r="B23" s="150" t="s">
        <v>82</v>
      </c>
      <c r="C23" s="150"/>
      <c r="D23" s="72" t="s">
        <v>83</v>
      </c>
      <c r="E23" s="72">
        <v>10</v>
      </c>
      <c r="F23" s="73">
        <v>1072706800</v>
      </c>
      <c r="G23" s="72">
        <v>79</v>
      </c>
    </row>
    <row r="24" spans="1:7" s="74" customFormat="1" ht="14.5" customHeight="1">
      <c r="A24" s="72">
        <f t="shared" si="0"/>
        <v>19</v>
      </c>
      <c r="B24" s="150" t="s">
        <v>84</v>
      </c>
      <c r="C24" s="150"/>
      <c r="D24" s="72" t="s">
        <v>83</v>
      </c>
      <c r="E24" s="72">
        <v>4</v>
      </c>
      <c r="F24" s="73">
        <v>1014457400</v>
      </c>
      <c r="G24" s="72">
        <v>22</v>
      </c>
    </row>
    <row r="25" spans="1:7" s="74" customFormat="1" ht="14.5" customHeight="1">
      <c r="A25" s="72">
        <f t="shared" si="0"/>
        <v>20</v>
      </c>
      <c r="B25" s="150" t="s">
        <v>85</v>
      </c>
      <c r="C25" s="150"/>
      <c r="D25" s="72" t="s">
        <v>80</v>
      </c>
      <c r="E25" s="72">
        <v>13</v>
      </c>
      <c r="F25" s="73">
        <v>993493600</v>
      </c>
      <c r="G25" s="72">
        <v>63</v>
      </c>
    </row>
    <row r="26" spans="1:7" s="74" customFormat="1" ht="14.5" customHeight="1">
      <c r="A26" s="72">
        <f t="shared" si="0"/>
        <v>21</v>
      </c>
      <c r="B26" s="150" t="s">
        <v>86</v>
      </c>
      <c r="C26" s="150"/>
      <c r="D26" s="72" t="s">
        <v>87</v>
      </c>
      <c r="E26" s="72">
        <v>18</v>
      </c>
      <c r="F26" s="73">
        <v>985493300</v>
      </c>
      <c r="G26" s="72">
        <v>71</v>
      </c>
    </row>
    <row r="27" spans="1:7" s="74" customFormat="1" ht="14.5" customHeight="1">
      <c r="A27" s="72">
        <f t="shared" si="0"/>
        <v>22</v>
      </c>
      <c r="B27" s="150" t="s">
        <v>88</v>
      </c>
      <c r="C27" s="150"/>
      <c r="D27" s="72" t="s">
        <v>65</v>
      </c>
      <c r="E27" s="72">
        <v>11</v>
      </c>
      <c r="F27" s="73">
        <v>981726629</v>
      </c>
      <c r="G27" s="72">
        <v>92</v>
      </c>
    </row>
    <row r="28" spans="1:7" s="74" customFormat="1" ht="14.5" customHeight="1">
      <c r="A28" s="72">
        <f t="shared" si="0"/>
        <v>23</v>
      </c>
      <c r="B28" s="150" t="s">
        <v>89</v>
      </c>
      <c r="C28" s="150"/>
      <c r="D28" s="72" t="s">
        <v>90</v>
      </c>
      <c r="E28" s="72">
        <v>8</v>
      </c>
      <c r="F28" s="73">
        <v>980448700</v>
      </c>
      <c r="G28" s="72">
        <v>80</v>
      </c>
    </row>
    <row r="29" spans="1:7" s="74" customFormat="1" ht="14.5" customHeight="1">
      <c r="A29" s="72">
        <f t="shared" si="0"/>
        <v>24</v>
      </c>
      <c r="B29" s="150" t="s">
        <v>91</v>
      </c>
      <c r="C29" s="150"/>
      <c r="D29" s="72" t="s">
        <v>92</v>
      </c>
      <c r="E29" s="72">
        <v>6</v>
      </c>
      <c r="F29" s="73">
        <v>934999260</v>
      </c>
      <c r="G29" s="72">
        <v>37</v>
      </c>
    </row>
    <row r="30" spans="1:7" s="74" customFormat="1" ht="14.5" customHeight="1">
      <c r="A30" s="72">
        <f t="shared" si="0"/>
        <v>25</v>
      </c>
      <c r="B30" s="150" t="s">
        <v>93</v>
      </c>
      <c r="C30" s="150"/>
      <c r="D30" s="72" t="s">
        <v>94</v>
      </c>
      <c r="E30" s="72">
        <v>14</v>
      </c>
      <c r="F30" s="73">
        <v>930012600</v>
      </c>
      <c r="G30" s="72">
        <v>94</v>
      </c>
    </row>
    <row r="31" spans="1:7" s="74" customFormat="1" ht="14.5" customHeight="1">
      <c r="A31" s="72">
        <f t="shared" si="0"/>
        <v>26</v>
      </c>
      <c r="B31" s="150" t="s">
        <v>95</v>
      </c>
      <c r="C31" s="150"/>
      <c r="D31" s="72" t="s">
        <v>96</v>
      </c>
      <c r="E31" s="72">
        <v>14</v>
      </c>
      <c r="F31" s="73">
        <v>893419874</v>
      </c>
      <c r="G31" s="72">
        <v>47</v>
      </c>
    </row>
    <row r="32" spans="1:7" s="74" customFormat="1" ht="14.5" customHeight="1">
      <c r="A32" s="72">
        <f t="shared" si="0"/>
        <v>27</v>
      </c>
      <c r="B32" s="150" t="s">
        <v>97</v>
      </c>
      <c r="C32" s="150"/>
      <c r="D32" s="72" t="s">
        <v>57</v>
      </c>
      <c r="E32" s="72">
        <v>6</v>
      </c>
      <c r="F32" s="73">
        <v>892586200</v>
      </c>
      <c r="G32" s="72">
        <v>56</v>
      </c>
    </row>
    <row r="33" spans="1:7" s="74" customFormat="1" ht="14.5" customHeight="1">
      <c r="A33" s="72">
        <f t="shared" si="0"/>
        <v>28</v>
      </c>
      <c r="B33" s="150" t="s">
        <v>98</v>
      </c>
      <c r="C33" s="150"/>
      <c r="D33" s="72" t="s">
        <v>57</v>
      </c>
      <c r="E33" s="72">
        <v>10</v>
      </c>
      <c r="F33" s="73">
        <v>875695700</v>
      </c>
      <c r="G33" s="72">
        <v>70</v>
      </c>
    </row>
    <row r="34" spans="1:7" s="74" customFormat="1" ht="14.5" customHeight="1">
      <c r="A34" s="72">
        <f t="shared" si="0"/>
        <v>29</v>
      </c>
      <c r="B34" s="150" t="s">
        <v>99</v>
      </c>
      <c r="C34" s="150"/>
      <c r="D34" s="72" t="s">
        <v>57</v>
      </c>
      <c r="E34" s="72">
        <v>6</v>
      </c>
      <c r="F34" s="73">
        <v>870082400</v>
      </c>
      <c r="G34" s="72">
        <v>31</v>
      </c>
    </row>
    <row r="35" spans="1:7" s="74" customFormat="1" ht="14.5" customHeight="1">
      <c r="A35" s="72">
        <f t="shared" si="0"/>
        <v>30</v>
      </c>
      <c r="B35" s="150" t="s">
        <v>100</v>
      </c>
      <c r="C35" s="150"/>
      <c r="D35" s="72" t="s">
        <v>87</v>
      </c>
      <c r="E35" s="72">
        <v>9</v>
      </c>
      <c r="F35" s="73">
        <v>857407100</v>
      </c>
      <c r="G35" s="72">
        <v>58</v>
      </c>
    </row>
    <row r="36" spans="1:7" s="74" customFormat="1" ht="14.5" customHeight="1">
      <c r="A36" s="72">
        <f t="shared" si="0"/>
        <v>31</v>
      </c>
      <c r="B36" s="150" t="s">
        <v>101</v>
      </c>
      <c r="C36" s="150"/>
      <c r="D36" s="72" t="s">
        <v>102</v>
      </c>
      <c r="E36" s="72">
        <v>12</v>
      </c>
      <c r="F36" s="73">
        <v>809407059</v>
      </c>
      <c r="G36" s="72">
        <v>50</v>
      </c>
    </row>
    <row r="37" spans="1:7" s="74" customFormat="1" ht="14.5" customHeight="1">
      <c r="A37" s="72">
        <f t="shared" si="0"/>
        <v>32</v>
      </c>
      <c r="B37" s="150" t="s">
        <v>103</v>
      </c>
      <c r="C37" s="150"/>
      <c r="D37" s="72" t="s">
        <v>104</v>
      </c>
      <c r="E37" s="72">
        <v>8</v>
      </c>
      <c r="F37" s="73">
        <v>801219100</v>
      </c>
      <c r="G37" s="72">
        <v>81</v>
      </c>
    </row>
    <row r="38" spans="1:7" s="74" customFormat="1" ht="14.5" customHeight="1">
      <c r="A38" s="72">
        <f t="shared" si="0"/>
        <v>33</v>
      </c>
      <c r="B38" s="150" t="s">
        <v>105</v>
      </c>
      <c r="C38" s="150"/>
      <c r="D38" s="72" t="s">
        <v>106</v>
      </c>
      <c r="E38" s="72">
        <v>9</v>
      </c>
      <c r="F38" s="73">
        <v>795338735</v>
      </c>
      <c r="G38" s="72">
        <v>48</v>
      </c>
    </row>
    <row r="39" spans="1:7" s="74" customFormat="1" ht="14.5" customHeight="1">
      <c r="A39" s="72">
        <f t="shared" si="0"/>
        <v>34</v>
      </c>
      <c r="B39" s="150" t="s">
        <v>107</v>
      </c>
      <c r="C39" s="150"/>
      <c r="D39" s="72" t="s">
        <v>108</v>
      </c>
      <c r="E39" s="72">
        <v>9</v>
      </c>
      <c r="F39" s="73">
        <v>757461100</v>
      </c>
      <c r="G39" s="72">
        <v>44</v>
      </c>
    </row>
    <row r="40" spans="1:7" s="74" customFormat="1" ht="14.5" customHeight="1">
      <c r="A40" s="72">
        <f t="shared" si="0"/>
        <v>35</v>
      </c>
      <c r="B40" s="150" t="s">
        <v>109</v>
      </c>
      <c r="C40" s="150"/>
      <c r="D40" s="72" t="s">
        <v>61</v>
      </c>
      <c r="E40" s="72">
        <v>10</v>
      </c>
      <c r="F40" s="73">
        <v>743246749</v>
      </c>
      <c r="G40" s="72">
        <v>75</v>
      </c>
    </row>
    <row r="41" spans="1:7" s="74" customFormat="1" ht="14.5" customHeight="1">
      <c r="A41" s="72">
        <f t="shared" si="0"/>
        <v>36</v>
      </c>
      <c r="B41" s="150" t="s">
        <v>110</v>
      </c>
      <c r="C41" s="150"/>
      <c r="D41" s="72" t="s">
        <v>96</v>
      </c>
      <c r="E41" s="72">
        <v>12</v>
      </c>
      <c r="F41" s="73">
        <v>735398400</v>
      </c>
      <c r="G41" s="72">
        <v>39</v>
      </c>
    </row>
    <row r="42" spans="1:7" s="74" customFormat="1" ht="14.5" customHeight="1">
      <c r="A42" s="72">
        <f t="shared" si="0"/>
        <v>37</v>
      </c>
      <c r="B42" s="150" t="s">
        <v>111</v>
      </c>
      <c r="C42" s="150"/>
      <c r="D42" s="72" t="s">
        <v>57</v>
      </c>
      <c r="E42" s="72">
        <v>7</v>
      </c>
      <c r="F42" s="73">
        <v>722741800</v>
      </c>
      <c r="G42" s="72">
        <v>59</v>
      </c>
    </row>
    <row r="43" spans="1:7" s="74" customFormat="1" ht="14.5" customHeight="1">
      <c r="A43" s="72">
        <f t="shared" si="0"/>
        <v>38</v>
      </c>
      <c r="B43" s="150" t="s">
        <v>112</v>
      </c>
      <c r="C43" s="150"/>
      <c r="D43" s="72" t="s">
        <v>57</v>
      </c>
      <c r="E43" s="72">
        <v>5</v>
      </c>
      <c r="F43" s="73">
        <v>705541100</v>
      </c>
      <c r="G43" s="72">
        <v>34</v>
      </c>
    </row>
    <row r="44" spans="1:7" s="74" customFormat="1" ht="14.5" customHeight="1">
      <c r="A44" s="72">
        <f t="shared" si="0"/>
        <v>39</v>
      </c>
      <c r="B44" s="150" t="s">
        <v>113</v>
      </c>
      <c r="C44" s="150"/>
      <c r="D44" s="72" t="s">
        <v>104</v>
      </c>
      <c r="E44" s="72">
        <v>8</v>
      </c>
      <c r="F44" s="73">
        <v>700046600</v>
      </c>
      <c r="G44" s="72">
        <v>40</v>
      </c>
    </row>
    <row r="45" spans="1:7" s="74" customFormat="1" ht="14.5" customHeight="1">
      <c r="A45" s="72">
        <f t="shared" si="0"/>
        <v>40</v>
      </c>
      <c r="B45" s="150" t="s">
        <v>114</v>
      </c>
      <c r="C45" s="150"/>
      <c r="D45" s="72" t="s">
        <v>74</v>
      </c>
      <c r="E45" s="72">
        <v>4</v>
      </c>
      <c r="F45" s="73">
        <v>681874600</v>
      </c>
      <c r="G45" s="72">
        <v>41</v>
      </c>
    </row>
    <row r="46" spans="1:7" s="74" customFormat="1" ht="14.5" customHeight="1">
      <c r="A46" s="72">
        <f t="shared" si="0"/>
        <v>41</v>
      </c>
      <c r="B46" s="150" t="s">
        <v>115</v>
      </c>
      <c r="C46" s="150"/>
      <c r="D46" s="72" t="s">
        <v>116</v>
      </c>
      <c r="E46" s="72">
        <v>8</v>
      </c>
      <c r="F46" s="73">
        <v>656331500</v>
      </c>
      <c r="G46" s="72">
        <v>41</v>
      </c>
    </row>
    <row r="47" spans="1:7" s="74" customFormat="1" ht="14.5" customHeight="1">
      <c r="A47" s="72">
        <f t="shared" si="0"/>
        <v>42</v>
      </c>
      <c r="B47" s="150" t="s">
        <v>117</v>
      </c>
      <c r="C47" s="150"/>
      <c r="D47" s="72" t="s">
        <v>104</v>
      </c>
      <c r="E47" s="72">
        <v>9</v>
      </c>
      <c r="F47" s="73">
        <v>636693200</v>
      </c>
      <c r="G47" s="72">
        <v>51</v>
      </c>
    </row>
    <row r="48" spans="1:7" s="74" customFormat="1" ht="14.5" customHeight="1">
      <c r="A48" s="72">
        <f t="shared" si="0"/>
        <v>43</v>
      </c>
      <c r="B48" s="150" t="s">
        <v>118</v>
      </c>
      <c r="C48" s="150"/>
      <c r="D48" s="72" t="s">
        <v>57</v>
      </c>
      <c r="E48" s="72">
        <v>3</v>
      </c>
      <c r="F48" s="73">
        <v>620237200</v>
      </c>
      <c r="G48" s="72">
        <v>32</v>
      </c>
    </row>
    <row r="49" spans="1:7" s="74" customFormat="1" ht="14.5" customHeight="1">
      <c r="A49" s="72">
        <f t="shared" si="0"/>
        <v>44</v>
      </c>
      <c r="B49" s="150" t="s">
        <v>119</v>
      </c>
      <c r="C49" s="150"/>
      <c r="D49" s="72" t="s">
        <v>65</v>
      </c>
      <c r="E49" s="72">
        <v>10</v>
      </c>
      <c r="F49" s="73">
        <v>612276500</v>
      </c>
      <c r="G49" s="72">
        <v>80</v>
      </c>
    </row>
    <row r="50" spans="1:7" s="74" customFormat="1" ht="14.5" customHeight="1">
      <c r="A50" s="72">
        <f t="shared" si="0"/>
        <v>45</v>
      </c>
      <c r="B50" s="150" t="s">
        <v>120</v>
      </c>
      <c r="C50" s="150"/>
      <c r="D50" s="72" t="s">
        <v>121</v>
      </c>
      <c r="E50" s="72">
        <v>7</v>
      </c>
      <c r="F50" s="73">
        <v>608573657</v>
      </c>
      <c r="G50" s="72">
        <v>70</v>
      </c>
    </row>
    <row r="51" spans="1:7" s="74" customFormat="1" ht="14.5" customHeight="1">
      <c r="A51" s="72">
        <f t="shared" si="0"/>
        <v>46</v>
      </c>
      <c r="B51" s="150" t="s">
        <v>122</v>
      </c>
      <c r="C51" s="150"/>
      <c r="D51" s="72" t="s">
        <v>83</v>
      </c>
      <c r="E51" s="72">
        <v>6</v>
      </c>
      <c r="F51" s="73">
        <v>603620600</v>
      </c>
      <c r="G51" s="72">
        <v>64</v>
      </c>
    </row>
    <row r="52" spans="1:7" s="74" customFormat="1" ht="14.5" customHeight="1">
      <c r="A52" s="72">
        <f t="shared" si="0"/>
        <v>47</v>
      </c>
      <c r="B52" s="150" t="s">
        <v>123</v>
      </c>
      <c r="C52" s="150"/>
      <c r="D52" s="72" t="s">
        <v>67</v>
      </c>
      <c r="E52" s="72">
        <v>7</v>
      </c>
      <c r="F52" s="73">
        <v>596949100</v>
      </c>
      <c r="G52" s="72">
        <v>34</v>
      </c>
    </row>
    <row r="53" spans="1:7" s="74" customFormat="1" ht="14.5" customHeight="1">
      <c r="A53" s="72">
        <f t="shared" si="0"/>
        <v>48</v>
      </c>
      <c r="B53" s="150" t="s">
        <v>124</v>
      </c>
      <c r="C53" s="150"/>
      <c r="D53" s="72" t="s">
        <v>59</v>
      </c>
      <c r="E53" s="72">
        <v>4</v>
      </c>
      <c r="F53" s="73">
        <v>587493500</v>
      </c>
      <c r="G53" s="72">
        <v>21</v>
      </c>
    </row>
    <row r="54" spans="1:7" s="74" customFormat="1" ht="14.5" customHeight="1">
      <c r="A54" s="72">
        <f t="shared" si="0"/>
        <v>49</v>
      </c>
      <c r="B54" s="150" t="s">
        <v>125</v>
      </c>
      <c r="C54" s="150"/>
      <c r="D54" s="72" t="s">
        <v>57</v>
      </c>
      <c r="E54" s="72">
        <v>3</v>
      </c>
      <c r="F54" s="73">
        <v>587461600</v>
      </c>
      <c r="G54" s="72">
        <v>29</v>
      </c>
    </row>
    <row r="55" spans="1:7" s="74" customFormat="1" ht="14.5" customHeight="1">
      <c r="A55" s="72">
        <f t="shared" si="0"/>
        <v>50</v>
      </c>
      <c r="B55" s="150" t="s">
        <v>126</v>
      </c>
      <c r="C55" s="150"/>
      <c r="D55" s="72" t="s">
        <v>116</v>
      </c>
      <c r="E55" s="72">
        <v>4</v>
      </c>
      <c r="F55" s="73">
        <v>543701400</v>
      </c>
      <c r="G55" s="72">
        <v>34</v>
      </c>
    </row>
    <row r="56" spans="1:7" s="74" customFormat="1" ht="14.5" customHeight="1">
      <c r="A56" s="75" t="s">
        <v>50</v>
      </c>
      <c r="B56" s="76"/>
      <c r="C56" s="77"/>
      <c r="D56" s="77"/>
      <c r="E56" s="78"/>
      <c r="F56" s="79"/>
      <c r="G56" s="78"/>
    </row>
    <row r="57" spans="1:7" s="80" customFormat="1" ht="24.65" customHeight="1">
      <c r="A57" s="151">
        <v>2</v>
      </c>
      <c r="B57" s="151"/>
      <c r="C57" s="151"/>
      <c r="D57" s="151"/>
      <c r="E57" s="151"/>
      <c r="F57" s="151"/>
      <c r="G57" s="151"/>
    </row>
    <row r="58" spans="1:7" s="82" customFormat="1" ht="14.5" customHeight="1">
      <c r="A58" s="81"/>
      <c r="B58" s="81"/>
      <c r="E58" s="83"/>
      <c r="F58" s="84"/>
      <c r="G58" s="83"/>
    </row>
    <row r="59" spans="1:7" s="82" customFormat="1" ht="14.5" customHeight="1">
      <c r="A59" s="81"/>
      <c r="B59" s="81"/>
      <c r="E59" s="83"/>
      <c r="F59" s="84"/>
      <c r="G59" s="83"/>
    </row>
    <row r="60" spans="1:7" s="85" customFormat="1" ht="14.5" customHeight="1">
      <c r="A60" s="66" t="s">
        <v>51</v>
      </c>
      <c r="B60" s="67"/>
      <c r="C60" s="65"/>
      <c r="D60" s="65"/>
      <c r="E60" s="68"/>
      <c r="F60" s="69"/>
      <c r="G60" s="68"/>
    </row>
    <row r="61" spans="1:7" s="85" customFormat="1" ht="14.5" customHeight="1">
      <c r="A61" s="164" t="s">
        <v>44</v>
      </c>
      <c r="B61" s="164" t="s">
        <v>45</v>
      </c>
      <c r="C61" s="164"/>
      <c r="D61" s="164" t="s">
        <v>46</v>
      </c>
      <c r="E61" s="165" t="s">
        <v>47</v>
      </c>
      <c r="F61" s="166" t="s">
        <v>48</v>
      </c>
      <c r="G61" s="165" t="s">
        <v>49</v>
      </c>
    </row>
    <row r="62" spans="1:7" s="71" customFormat="1" ht="14.5" customHeight="1">
      <c r="A62" s="164"/>
      <c r="B62" s="164"/>
      <c r="C62" s="164"/>
      <c r="D62" s="164"/>
      <c r="E62" s="165"/>
      <c r="F62" s="166"/>
      <c r="G62" s="165"/>
    </row>
    <row r="63" spans="1:7" s="74" customFormat="1" ht="14.5" customHeight="1">
      <c r="A63" s="72">
        <f>IF(ISBLANK(B63),"",A62+1)</f>
        <v>1</v>
      </c>
      <c r="B63" s="150" t="s">
        <v>127</v>
      </c>
      <c r="C63" s="150"/>
      <c r="D63" s="72" t="s">
        <v>128</v>
      </c>
      <c r="E63" s="72">
        <v>1</v>
      </c>
      <c r="F63" s="73">
        <v>2617945000</v>
      </c>
      <c r="G63" s="72">
        <v>1</v>
      </c>
    </row>
    <row r="64" spans="1:7" s="74" customFormat="1" ht="14.5" customHeight="1">
      <c r="A64" s="72">
        <f t="shared" ref="A64:A112" si="1">IF(ISBLANK(B64),"",A63+1)</f>
        <v>2</v>
      </c>
      <c r="B64" s="150" t="s">
        <v>129</v>
      </c>
      <c r="C64" s="150"/>
      <c r="D64" s="72" t="s">
        <v>130</v>
      </c>
      <c r="E64" s="72">
        <v>18</v>
      </c>
      <c r="F64" s="73">
        <v>1752610600</v>
      </c>
      <c r="G64" s="72">
        <v>20</v>
      </c>
    </row>
    <row r="65" spans="1:7" s="74" customFormat="1" ht="14.5" customHeight="1">
      <c r="A65" s="72">
        <f t="shared" si="1"/>
        <v>3</v>
      </c>
      <c r="B65" s="150" t="s">
        <v>131</v>
      </c>
      <c r="C65" s="150"/>
      <c r="D65" s="72" t="s">
        <v>128</v>
      </c>
      <c r="E65" s="72">
        <v>16</v>
      </c>
      <c r="F65" s="73">
        <v>1364592944</v>
      </c>
      <c r="G65" s="72">
        <v>20</v>
      </c>
    </row>
    <row r="66" spans="1:7" s="74" customFormat="1" ht="14.5" customHeight="1">
      <c r="A66" s="72">
        <f t="shared" si="1"/>
        <v>4</v>
      </c>
      <c r="B66" s="150" t="s">
        <v>132</v>
      </c>
      <c r="C66" s="150"/>
      <c r="D66" s="72" t="s">
        <v>128</v>
      </c>
      <c r="E66" s="72">
        <v>1</v>
      </c>
      <c r="F66" s="73">
        <v>880000000</v>
      </c>
      <c r="G66" s="72">
        <v>1</v>
      </c>
    </row>
    <row r="67" spans="1:7" s="74" customFormat="1" ht="14.5" customHeight="1">
      <c r="A67" s="72">
        <f t="shared" si="1"/>
        <v>5</v>
      </c>
      <c r="B67" s="150" t="s">
        <v>133</v>
      </c>
      <c r="C67" s="150"/>
      <c r="D67" s="72" t="s">
        <v>128</v>
      </c>
      <c r="E67" s="72">
        <v>2</v>
      </c>
      <c r="F67" s="73">
        <v>738523500</v>
      </c>
      <c r="G67" s="72">
        <v>2</v>
      </c>
    </row>
    <row r="68" spans="1:7" s="74" customFormat="1" ht="14.5" customHeight="1">
      <c r="A68" s="72">
        <f t="shared" si="1"/>
        <v>6</v>
      </c>
      <c r="B68" s="150" t="s">
        <v>134</v>
      </c>
      <c r="C68" s="150"/>
      <c r="D68" s="72" t="s">
        <v>128</v>
      </c>
      <c r="E68" s="72">
        <v>3</v>
      </c>
      <c r="F68" s="73">
        <v>601139000</v>
      </c>
      <c r="G68" s="72">
        <v>4</v>
      </c>
    </row>
    <row r="69" spans="1:7" s="74" customFormat="1" ht="14.5" customHeight="1">
      <c r="A69" s="72">
        <f t="shared" si="1"/>
        <v>7</v>
      </c>
      <c r="B69" s="150" t="s">
        <v>135</v>
      </c>
      <c r="C69" s="150"/>
      <c r="D69" s="72" t="s">
        <v>136</v>
      </c>
      <c r="E69" s="72">
        <v>6</v>
      </c>
      <c r="F69" s="73">
        <v>578585700</v>
      </c>
      <c r="G69" s="72">
        <v>7</v>
      </c>
    </row>
    <row r="70" spans="1:7" s="74" customFormat="1" ht="14.5" customHeight="1">
      <c r="A70" s="72">
        <f t="shared" si="1"/>
        <v>8</v>
      </c>
      <c r="B70" s="150" t="s">
        <v>137</v>
      </c>
      <c r="C70" s="150"/>
      <c r="D70" s="72" t="s">
        <v>138</v>
      </c>
      <c r="E70" s="72">
        <v>3</v>
      </c>
      <c r="F70" s="73">
        <v>469421700</v>
      </c>
      <c r="G70" s="72">
        <v>4</v>
      </c>
    </row>
    <row r="71" spans="1:7" s="74" customFormat="1" ht="14.5" customHeight="1">
      <c r="A71" s="72">
        <f t="shared" si="1"/>
        <v>9</v>
      </c>
      <c r="B71" s="150" t="s">
        <v>139</v>
      </c>
      <c r="C71" s="150"/>
      <c r="D71" s="72" t="s">
        <v>128</v>
      </c>
      <c r="E71" s="72">
        <v>4</v>
      </c>
      <c r="F71" s="73">
        <v>444946700</v>
      </c>
      <c r="G71" s="72">
        <v>5</v>
      </c>
    </row>
    <row r="72" spans="1:7" s="74" customFormat="1" ht="14.5" customHeight="1">
      <c r="A72" s="72">
        <f t="shared" si="1"/>
        <v>10</v>
      </c>
      <c r="B72" s="150" t="s">
        <v>140</v>
      </c>
      <c r="C72" s="150"/>
      <c r="D72" s="72" t="s">
        <v>128</v>
      </c>
      <c r="E72" s="72">
        <v>5</v>
      </c>
      <c r="F72" s="73">
        <v>428028700</v>
      </c>
      <c r="G72" s="72">
        <v>7</v>
      </c>
    </row>
    <row r="73" spans="1:7" s="74" customFormat="1" ht="14.5" customHeight="1">
      <c r="A73" s="72">
        <f t="shared" si="1"/>
        <v>11</v>
      </c>
      <c r="B73" s="150" t="s">
        <v>141</v>
      </c>
      <c r="C73" s="150"/>
      <c r="D73" s="72" t="s">
        <v>142</v>
      </c>
      <c r="E73" s="72">
        <v>1</v>
      </c>
      <c r="F73" s="73">
        <v>410289000</v>
      </c>
      <c r="G73" s="72">
        <v>1</v>
      </c>
    </row>
    <row r="74" spans="1:7" s="74" customFormat="1" ht="14.5" customHeight="1">
      <c r="A74" s="72">
        <f t="shared" si="1"/>
        <v>12</v>
      </c>
      <c r="B74" s="150" t="s">
        <v>143</v>
      </c>
      <c r="C74" s="150"/>
      <c r="D74" s="72" t="s">
        <v>128</v>
      </c>
      <c r="E74" s="72">
        <v>5</v>
      </c>
      <c r="F74" s="73">
        <v>374880000</v>
      </c>
      <c r="G74" s="72">
        <v>6</v>
      </c>
    </row>
    <row r="75" spans="1:7" s="74" customFormat="1" ht="14.5" customHeight="1">
      <c r="A75" s="72">
        <f t="shared" si="1"/>
        <v>13</v>
      </c>
      <c r="B75" s="150" t="s">
        <v>144</v>
      </c>
      <c r="C75" s="150"/>
      <c r="D75" s="72" t="s">
        <v>128</v>
      </c>
      <c r="E75" s="72">
        <v>1</v>
      </c>
      <c r="F75" s="73">
        <v>337260000</v>
      </c>
      <c r="G75" s="72">
        <v>1</v>
      </c>
    </row>
    <row r="76" spans="1:7" s="74" customFormat="1" ht="14.5" customHeight="1">
      <c r="A76" s="72">
        <f t="shared" si="1"/>
        <v>14</v>
      </c>
      <c r="B76" s="150" t="s">
        <v>145</v>
      </c>
      <c r="C76" s="150"/>
      <c r="D76" s="72" t="s">
        <v>128</v>
      </c>
      <c r="E76" s="72">
        <v>5</v>
      </c>
      <c r="F76" s="73">
        <v>323355726</v>
      </c>
      <c r="G76" s="72">
        <v>57</v>
      </c>
    </row>
    <row r="77" spans="1:7" s="74" customFormat="1" ht="14.5" customHeight="1">
      <c r="A77" s="72">
        <f t="shared" si="1"/>
        <v>15</v>
      </c>
      <c r="B77" s="150" t="s">
        <v>146</v>
      </c>
      <c r="C77" s="150"/>
      <c r="D77" s="72" t="s">
        <v>128</v>
      </c>
      <c r="E77" s="72">
        <v>2</v>
      </c>
      <c r="F77" s="73">
        <v>316762600</v>
      </c>
      <c r="G77" s="72">
        <v>3</v>
      </c>
    </row>
    <row r="78" spans="1:7" s="74" customFormat="1" ht="14.5" customHeight="1">
      <c r="A78" s="72">
        <f t="shared" si="1"/>
        <v>16</v>
      </c>
      <c r="B78" s="150" t="s">
        <v>147</v>
      </c>
      <c r="C78" s="150"/>
      <c r="D78" s="72" t="s">
        <v>128</v>
      </c>
      <c r="E78" s="72">
        <v>2</v>
      </c>
      <c r="F78" s="73">
        <v>313500000</v>
      </c>
      <c r="G78" s="72">
        <v>2</v>
      </c>
    </row>
    <row r="79" spans="1:7" s="74" customFormat="1" ht="14.5" customHeight="1">
      <c r="A79" s="72">
        <f t="shared" si="1"/>
        <v>17</v>
      </c>
      <c r="B79" s="150" t="s">
        <v>148</v>
      </c>
      <c r="C79" s="150"/>
      <c r="D79" s="72" t="s">
        <v>128</v>
      </c>
      <c r="E79" s="72">
        <v>8</v>
      </c>
      <c r="F79" s="73">
        <v>303221126</v>
      </c>
      <c r="G79" s="72">
        <v>25</v>
      </c>
    </row>
    <row r="80" spans="1:7" s="74" customFormat="1" ht="14.5" customHeight="1">
      <c r="A80" s="72">
        <f t="shared" si="1"/>
        <v>18</v>
      </c>
      <c r="B80" s="150" t="s">
        <v>149</v>
      </c>
      <c r="C80" s="150"/>
      <c r="D80" s="72" t="s">
        <v>128</v>
      </c>
      <c r="E80" s="72">
        <v>1</v>
      </c>
      <c r="F80" s="73">
        <v>299200000</v>
      </c>
      <c r="G80" s="72">
        <v>1</v>
      </c>
    </row>
    <row r="81" spans="1:7" s="74" customFormat="1" ht="14.5" customHeight="1">
      <c r="A81" s="72">
        <f t="shared" si="1"/>
        <v>19</v>
      </c>
      <c r="B81" s="150" t="s">
        <v>150</v>
      </c>
      <c r="C81" s="150"/>
      <c r="D81" s="72" t="s">
        <v>128</v>
      </c>
      <c r="E81" s="72">
        <v>5</v>
      </c>
      <c r="F81" s="73">
        <v>275966900</v>
      </c>
      <c r="G81" s="72">
        <v>8</v>
      </c>
    </row>
    <row r="82" spans="1:7" s="74" customFormat="1" ht="14.5" customHeight="1">
      <c r="A82" s="72">
        <f t="shared" si="1"/>
        <v>20</v>
      </c>
      <c r="B82" s="150" t="s">
        <v>151</v>
      </c>
      <c r="C82" s="150"/>
      <c r="D82" s="72" t="s">
        <v>128</v>
      </c>
      <c r="E82" s="72">
        <v>3</v>
      </c>
      <c r="F82" s="73">
        <v>265591833</v>
      </c>
      <c r="G82" s="72">
        <v>5</v>
      </c>
    </row>
    <row r="83" spans="1:7" s="74" customFormat="1" ht="14.5" customHeight="1">
      <c r="A83" s="72">
        <f t="shared" si="1"/>
        <v>21</v>
      </c>
      <c r="B83" s="150" t="s">
        <v>152</v>
      </c>
      <c r="C83" s="150"/>
      <c r="D83" s="72" t="s">
        <v>153</v>
      </c>
      <c r="E83" s="72">
        <v>4</v>
      </c>
      <c r="F83" s="73">
        <v>252230000</v>
      </c>
      <c r="G83" s="72">
        <v>4</v>
      </c>
    </row>
    <row r="84" spans="1:7" s="74" customFormat="1" ht="14.5" customHeight="1">
      <c r="A84" s="72">
        <f t="shared" si="1"/>
        <v>22</v>
      </c>
      <c r="B84" s="150" t="s">
        <v>154</v>
      </c>
      <c r="C84" s="150"/>
      <c r="D84" s="72" t="s">
        <v>128</v>
      </c>
      <c r="E84" s="72">
        <v>6</v>
      </c>
      <c r="F84" s="73">
        <v>221017500</v>
      </c>
      <c r="G84" s="72">
        <v>9</v>
      </c>
    </row>
    <row r="85" spans="1:7" s="74" customFormat="1" ht="14.5" customHeight="1">
      <c r="A85" s="72">
        <f t="shared" si="1"/>
        <v>23</v>
      </c>
      <c r="B85" s="150" t="s">
        <v>155</v>
      </c>
      <c r="C85" s="150"/>
      <c r="D85" s="72" t="s">
        <v>128</v>
      </c>
      <c r="E85" s="72">
        <v>5</v>
      </c>
      <c r="F85" s="73">
        <v>210507000</v>
      </c>
      <c r="G85" s="72">
        <v>6</v>
      </c>
    </row>
    <row r="86" spans="1:7" s="74" customFormat="1" ht="14.5" customHeight="1">
      <c r="A86" s="72">
        <f t="shared" si="1"/>
        <v>24</v>
      </c>
      <c r="B86" s="150" t="s">
        <v>156</v>
      </c>
      <c r="C86" s="150"/>
      <c r="D86" s="72" t="s">
        <v>128</v>
      </c>
      <c r="E86" s="72">
        <v>2</v>
      </c>
      <c r="F86" s="73">
        <v>193600000</v>
      </c>
      <c r="G86" s="72">
        <v>5</v>
      </c>
    </row>
    <row r="87" spans="1:7" s="74" customFormat="1" ht="14.5" customHeight="1">
      <c r="A87" s="72">
        <f t="shared" si="1"/>
        <v>25</v>
      </c>
      <c r="B87" s="150" t="s">
        <v>157</v>
      </c>
      <c r="C87" s="150"/>
      <c r="D87" s="72" t="s">
        <v>136</v>
      </c>
      <c r="E87" s="72">
        <v>1</v>
      </c>
      <c r="F87" s="73">
        <v>188100000</v>
      </c>
      <c r="G87" s="72">
        <v>2</v>
      </c>
    </row>
    <row r="88" spans="1:7" s="74" customFormat="1" ht="14.5" customHeight="1">
      <c r="A88" s="72">
        <f t="shared" si="1"/>
        <v>26</v>
      </c>
      <c r="B88" s="150" t="s">
        <v>158</v>
      </c>
      <c r="C88" s="150"/>
      <c r="D88" s="72" t="s">
        <v>128</v>
      </c>
      <c r="E88" s="72">
        <v>2</v>
      </c>
      <c r="F88" s="73">
        <v>163075000</v>
      </c>
      <c r="G88" s="72">
        <v>3</v>
      </c>
    </row>
    <row r="89" spans="1:7" s="74" customFormat="1" ht="14.5" customHeight="1">
      <c r="A89" s="72">
        <f t="shared" si="1"/>
        <v>27</v>
      </c>
      <c r="B89" s="150" t="s">
        <v>159</v>
      </c>
      <c r="C89" s="150"/>
      <c r="D89" s="72" t="s">
        <v>160</v>
      </c>
      <c r="E89" s="72">
        <v>1</v>
      </c>
      <c r="F89" s="73">
        <v>159445000</v>
      </c>
      <c r="G89" s="72">
        <v>1</v>
      </c>
    </row>
    <row r="90" spans="1:7" s="74" customFormat="1" ht="14.5" customHeight="1">
      <c r="A90" s="72">
        <f t="shared" si="1"/>
        <v>28</v>
      </c>
      <c r="B90" s="150" t="s">
        <v>161</v>
      </c>
      <c r="C90" s="150"/>
      <c r="D90" s="72" t="s">
        <v>128</v>
      </c>
      <c r="E90" s="72">
        <v>2</v>
      </c>
      <c r="F90" s="73">
        <v>155980000</v>
      </c>
      <c r="G90" s="72">
        <v>2</v>
      </c>
    </row>
    <row r="91" spans="1:7" s="74" customFormat="1" ht="14.5" customHeight="1">
      <c r="A91" s="72">
        <f t="shared" si="1"/>
        <v>29</v>
      </c>
      <c r="B91" s="150" t="s">
        <v>162</v>
      </c>
      <c r="C91" s="150"/>
      <c r="D91" s="72" t="s">
        <v>128</v>
      </c>
      <c r="E91" s="72">
        <v>5</v>
      </c>
      <c r="F91" s="73">
        <v>151265400</v>
      </c>
      <c r="G91" s="72">
        <v>7</v>
      </c>
    </row>
    <row r="92" spans="1:7" s="74" customFormat="1" ht="14.5" customHeight="1">
      <c r="A92" s="72">
        <f t="shared" si="1"/>
        <v>30</v>
      </c>
      <c r="B92" s="150" t="s">
        <v>163</v>
      </c>
      <c r="C92" s="150"/>
      <c r="D92" s="72" t="s">
        <v>164</v>
      </c>
      <c r="E92" s="72">
        <v>4</v>
      </c>
      <c r="F92" s="73">
        <v>142430313</v>
      </c>
      <c r="G92" s="72">
        <v>40</v>
      </c>
    </row>
    <row r="93" spans="1:7" s="74" customFormat="1" ht="14.5" customHeight="1">
      <c r="A93" s="72">
        <f t="shared" si="1"/>
        <v>31</v>
      </c>
      <c r="B93" s="150" t="s">
        <v>165</v>
      </c>
      <c r="C93" s="150"/>
      <c r="D93" s="72" t="s">
        <v>128</v>
      </c>
      <c r="E93" s="72">
        <v>1</v>
      </c>
      <c r="F93" s="73">
        <v>133650000</v>
      </c>
      <c r="G93" s="72">
        <v>3</v>
      </c>
    </row>
    <row r="94" spans="1:7" s="74" customFormat="1" ht="14.5" customHeight="1">
      <c r="A94" s="72">
        <f t="shared" si="1"/>
        <v>32</v>
      </c>
      <c r="B94" s="150" t="s">
        <v>166</v>
      </c>
      <c r="C94" s="150"/>
      <c r="D94" s="72" t="s">
        <v>128</v>
      </c>
      <c r="E94" s="72">
        <v>1</v>
      </c>
      <c r="F94" s="73">
        <v>120150800</v>
      </c>
      <c r="G94" s="72">
        <v>1</v>
      </c>
    </row>
    <row r="95" spans="1:7" s="74" customFormat="1" ht="14.5" customHeight="1">
      <c r="A95" s="72">
        <f t="shared" si="1"/>
        <v>33</v>
      </c>
      <c r="B95" s="150" t="s">
        <v>167</v>
      </c>
      <c r="C95" s="150"/>
      <c r="D95" s="72" t="s">
        <v>128</v>
      </c>
      <c r="E95" s="72">
        <v>2</v>
      </c>
      <c r="F95" s="73">
        <v>101200000</v>
      </c>
      <c r="G95" s="72">
        <v>2</v>
      </c>
    </row>
    <row r="96" spans="1:7" s="74" customFormat="1" ht="14.5" customHeight="1">
      <c r="A96" s="72">
        <f t="shared" si="1"/>
        <v>34</v>
      </c>
      <c r="B96" s="150" t="s">
        <v>168</v>
      </c>
      <c r="C96" s="150"/>
      <c r="D96" s="72" t="s">
        <v>169</v>
      </c>
      <c r="E96" s="72">
        <v>1</v>
      </c>
      <c r="F96" s="73">
        <v>100100000</v>
      </c>
      <c r="G96" s="72">
        <v>1</v>
      </c>
    </row>
    <row r="97" spans="1:7" s="74" customFormat="1" ht="14.5" customHeight="1">
      <c r="A97" s="72">
        <f t="shared" si="1"/>
        <v>35</v>
      </c>
      <c r="B97" s="150" t="s">
        <v>170</v>
      </c>
      <c r="C97" s="150"/>
      <c r="D97" s="72" t="s">
        <v>171</v>
      </c>
      <c r="E97" s="72">
        <v>3</v>
      </c>
      <c r="F97" s="73">
        <v>97570000</v>
      </c>
      <c r="G97" s="72">
        <v>3</v>
      </c>
    </row>
    <row r="98" spans="1:7" s="74" customFormat="1" ht="14.5" customHeight="1">
      <c r="A98" s="72">
        <f t="shared" si="1"/>
        <v>36</v>
      </c>
      <c r="B98" s="150" t="s">
        <v>172</v>
      </c>
      <c r="C98" s="150"/>
      <c r="D98" s="72" t="s">
        <v>128</v>
      </c>
      <c r="E98" s="72">
        <v>2</v>
      </c>
      <c r="F98" s="73">
        <v>96393000</v>
      </c>
      <c r="G98" s="72">
        <v>3</v>
      </c>
    </row>
    <row r="99" spans="1:7" s="74" customFormat="1" ht="14.5" customHeight="1">
      <c r="A99" s="72">
        <f t="shared" si="1"/>
        <v>37</v>
      </c>
      <c r="B99" s="150" t="s">
        <v>173</v>
      </c>
      <c r="C99" s="150"/>
      <c r="D99" s="72" t="s">
        <v>130</v>
      </c>
      <c r="E99" s="72">
        <v>2</v>
      </c>
      <c r="F99" s="73">
        <v>93785972</v>
      </c>
      <c r="G99" s="72">
        <v>62</v>
      </c>
    </row>
    <row r="100" spans="1:7" s="74" customFormat="1" ht="14.5" customHeight="1">
      <c r="A100" s="72">
        <f t="shared" si="1"/>
        <v>38</v>
      </c>
      <c r="B100" s="150" t="s">
        <v>174</v>
      </c>
      <c r="C100" s="150"/>
      <c r="D100" s="72" t="s">
        <v>128</v>
      </c>
      <c r="E100" s="72">
        <v>1</v>
      </c>
      <c r="F100" s="73">
        <v>86900000</v>
      </c>
      <c r="G100" s="72">
        <v>2</v>
      </c>
    </row>
    <row r="101" spans="1:7" s="74" customFormat="1" ht="14.5" customHeight="1">
      <c r="A101" s="72">
        <f t="shared" si="1"/>
        <v>39</v>
      </c>
      <c r="B101" s="150" t="s">
        <v>175</v>
      </c>
      <c r="C101" s="150"/>
      <c r="D101" s="72" t="s">
        <v>130</v>
      </c>
      <c r="E101" s="72">
        <v>4</v>
      </c>
      <c r="F101" s="73">
        <v>86680000</v>
      </c>
      <c r="G101" s="72">
        <v>6</v>
      </c>
    </row>
    <row r="102" spans="1:7" s="74" customFormat="1" ht="14.5" customHeight="1">
      <c r="A102" s="72">
        <f t="shared" si="1"/>
        <v>40</v>
      </c>
      <c r="B102" s="150" t="s">
        <v>176</v>
      </c>
      <c r="C102" s="150"/>
      <c r="D102" s="72" t="s">
        <v>128</v>
      </c>
      <c r="E102" s="72">
        <v>4</v>
      </c>
      <c r="F102" s="73">
        <v>85712000</v>
      </c>
      <c r="G102" s="72">
        <v>8</v>
      </c>
    </row>
    <row r="103" spans="1:7" s="74" customFormat="1" ht="14.5" customHeight="1">
      <c r="A103" s="72">
        <f t="shared" si="1"/>
        <v>41</v>
      </c>
      <c r="B103" s="150" t="s">
        <v>177</v>
      </c>
      <c r="C103" s="150"/>
      <c r="D103" s="72" t="s">
        <v>130</v>
      </c>
      <c r="E103" s="72">
        <v>1</v>
      </c>
      <c r="F103" s="73">
        <v>85140000</v>
      </c>
      <c r="G103" s="72">
        <v>2</v>
      </c>
    </row>
    <row r="104" spans="1:7" s="74" customFormat="1" ht="14.5" customHeight="1">
      <c r="A104" s="72">
        <f t="shared" si="1"/>
        <v>42</v>
      </c>
      <c r="B104" s="150" t="s">
        <v>178</v>
      </c>
      <c r="C104" s="150"/>
      <c r="D104" s="72" t="s">
        <v>179</v>
      </c>
      <c r="E104" s="72">
        <v>3</v>
      </c>
      <c r="F104" s="73">
        <v>80850000</v>
      </c>
      <c r="G104" s="72">
        <v>3</v>
      </c>
    </row>
    <row r="105" spans="1:7" s="74" customFormat="1" ht="14.5" customHeight="1">
      <c r="A105" s="72">
        <f t="shared" si="1"/>
        <v>43</v>
      </c>
      <c r="B105" s="150" t="s">
        <v>180</v>
      </c>
      <c r="C105" s="150"/>
      <c r="D105" s="72" t="s">
        <v>181</v>
      </c>
      <c r="E105" s="72">
        <v>1</v>
      </c>
      <c r="F105" s="73">
        <v>73251200</v>
      </c>
      <c r="G105" s="72">
        <v>2</v>
      </c>
    </row>
    <row r="106" spans="1:7" s="74" customFormat="1" ht="14.5" customHeight="1">
      <c r="A106" s="72">
        <f t="shared" si="1"/>
        <v>44</v>
      </c>
      <c r="B106" s="150" t="s">
        <v>182</v>
      </c>
      <c r="C106" s="150"/>
      <c r="D106" s="72" t="s">
        <v>128</v>
      </c>
      <c r="E106" s="72">
        <v>1</v>
      </c>
      <c r="F106" s="73">
        <v>72270000</v>
      </c>
      <c r="G106" s="72">
        <v>3</v>
      </c>
    </row>
    <row r="107" spans="1:7" s="74" customFormat="1" ht="14.5" customHeight="1">
      <c r="A107" s="72">
        <f t="shared" si="1"/>
        <v>45</v>
      </c>
      <c r="B107" s="150" t="s">
        <v>183</v>
      </c>
      <c r="C107" s="150"/>
      <c r="D107" s="72" t="s">
        <v>181</v>
      </c>
      <c r="E107" s="72">
        <v>1</v>
      </c>
      <c r="F107" s="73">
        <v>69467200</v>
      </c>
      <c r="G107" s="72">
        <v>1</v>
      </c>
    </row>
    <row r="108" spans="1:7" s="74" customFormat="1" ht="14.5" customHeight="1">
      <c r="A108" s="72">
        <f t="shared" si="1"/>
        <v>46</v>
      </c>
      <c r="B108" s="150" t="s">
        <v>184</v>
      </c>
      <c r="C108" s="150"/>
      <c r="D108" s="72" t="s">
        <v>128</v>
      </c>
      <c r="E108" s="72">
        <v>2</v>
      </c>
      <c r="F108" s="73">
        <v>69464090</v>
      </c>
      <c r="G108" s="72">
        <v>42</v>
      </c>
    </row>
    <row r="109" spans="1:7" s="74" customFormat="1" ht="14.5" customHeight="1">
      <c r="A109" s="72">
        <f t="shared" si="1"/>
        <v>47</v>
      </c>
      <c r="B109" s="150" t="s">
        <v>185</v>
      </c>
      <c r="C109" s="150"/>
      <c r="D109" s="72" t="s">
        <v>153</v>
      </c>
      <c r="E109" s="72">
        <v>2</v>
      </c>
      <c r="F109" s="73">
        <v>67280400</v>
      </c>
      <c r="G109" s="72">
        <v>3</v>
      </c>
    </row>
    <row r="110" spans="1:7" s="74" customFormat="1" ht="14.5" customHeight="1">
      <c r="A110" s="72">
        <f t="shared" si="1"/>
        <v>48</v>
      </c>
      <c r="B110" s="150" t="s">
        <v>186</v>
      </c>
      <c r="C110" s="150"/>
      <c r="D110" s="72" t="s">
        <v>130</v>
      </c>
      <c r="E110" s="72">
        <v>3</v>
      </c>
      <c r="F110" s="73">
        <v>64501037</v>
      </c>
      <c r="G110" s="72">
        <v>13</v>
      </c>
    </row>
    <row r="111" spans="1:7" s="74" customFormat="1" ht="14.5" customHeight="1">
      <c r="A111" s="72">
        <f t="shared" si="1"/>
        <v>49</v>
      </c>
      <c r="B111" s="150" t="s">
        <v>187</v>
      </c>
      <c r="C111" s="150"/>
      <c r="D111" s="72" t="s">
        <v>188</v>
      </c>
      <c r="E111" s="72">
        <v>1</v>
      </c>
      <c r="F111" s="73">
        <v>60610000</v>
      </c>
      <c r="G111" s="72">
        <v>1</v>
      </c>
    </row>
    <row r="112" spans="1:7" s="74" customFormat="1" ht="14.5" customHeight="1">
      <c r="A112" s="72">
        <f t="shared" si="1"/>
        <v>50</v>
      </c>
      <c r="B112" s="150" t="s">
        <v>189</v>
      </c>
      <c r="C112" s="150"/>
      <c r="D112" s="72" t="s">
        <v>128</v>
      </c>
      <c r="E112" s="72">
        <v>1</v>
      </c>
      <c r="F112" s="73">
        <v>60506647</v>
      </c>
      <c r="G112" s="72">
        <v>26</v>
      </c>
    </row>
    <row r="113" spans="1:7" s="74" customFormat="1" ht="14.5" customHeight="1">
      <c r="A113" s="75" t="s">
        <v>50</v>
      </c>
      <c r="B113" s="76"/>
      <c r="C113" s="77"/>
      <c r="D113" s="77"/>
      <c r="E113" s="78"/>
      <c r="F113" s="79"/>
      <c r="G113" s="78"/>
    </row>
    <row r="114" spans="1:7" s="80" customFormat="1" ht="24.65" customHeight="1">
      <c r="A114" s="151">
        <v>3</v>
      </c>
      <c r="B114" s="151"/>
      <c r="C114" s="151"/>
      <c r="D114" s="151"/>
      <c r="E114" s="151"/>
      <c r="F114" s="151"/>
      <c r="G114" s="151"/>
    </row>
    <row r="115" spans="1:7" s="86" customFormat="1" ht="14.5" customHeight="1">
      <c r="A115" s="141" t="s">
        <v>190</v>
      </c>
      <c r="B115" s="141"/>
      <c r="C115" s="141"/>
      <c r="D115" s="141"/>
      <c r="E115" s="141"/>
      <c r="F115" s="141"/>
      <c r="G115" s="141"/>
    </row>
    <row r="116" spans="1:7" s="86" customFormat="1" ht="14.5" customHeight="1">
      <c r="A116" s="141"/>
      <c r="B116" s="141"/>
      <c r="C116" s="141"/>
      <c r="D116" s="141"/>
      <c r="E116" s="141"/>
      <c r="F116" s="141"/>
      <c r="G116" s="141"/>
    </row>
    <row r="117" spans="1:7" s="85" customFormat="1" ht="14.5" customHeight="1">
      <c r="A117" s="66" t="s">
        <v>43</v>
      </c>
      <c r="B117" s="87"/>
      <c r="C117" s="65"/>
      <c r="D117" s="65"/>
      <c r="E117" s="68"/>
      <c r="F117" s="69"/>
      <c r="G117" s="68"/>
    </row>
    <row r="118" spans="1:7" s="85" customFormat="1" ht="14.5" customHeight="1">
      <c r="A118" s="152" t="s">
        <v>44</v>
      </c>
      <c r="B118" s="152" t="s">
        <v>52</v>
      </c>
      <c r="C118" s="152" t="s">
        <v>45</v>
      </c>
      <c r="D118" s="152" t="s">
        <v>46</v>
      </c>
      <c r="E118" s="158" t="s">
        <v>47</v>
      </c>
      <c r="F118" s="160" t="s">
        <v>48</v>
      </c>
      <c r="G118" s="158" t="s">
        <v>49</v>
      </c>
    </row>
    <row r="119" spans="1:7" s="71" customFormat="1" ht="14.5" customHeight="1">
      <c r="A119" s="153"/>
      <c r="B119" s="153"/>
      <c r="C119" s="153"/>
      <c r="D119" s="153"/>
      <c r="E119" s="159"/>
      <c r="F119" s="161"/>
      <c r="G119" s="159"/>
    </row>
    <row r="120" spans="1:7" s="74" customFormat="1" ht="14.5" customHeight="1">
      <c r="A120" s="72">
        <f>IF(ISBLANK(C120),"",A119+1)</f>
        <v>1</v>
      </c>
      <c r="B120" s="88" t="s">
        <v>191</v>
      </c>
      <c r="C120" s="72" t="s">
        <v>56</v>
      </c>
      <c r="D120" s="72" t="s">
        <v>57</v>
      </c>
      <c r="E120" s="72">
        <v>8</v>
      </c>
      <c r="F120" s="73">
        <v>2530489995</v>
      </c>
      <c r="G120" s="72">
        <v>25</v>
      </c>
    </row>
    <row r="121" spans="1:7" s="74" customFormat="1" ht="14.5" customHeight="1">
      <c r="A121" s="72">
        <f t="shared" ref="A121:A169" si="2">IF(ISBLANK(C121),"",A120+1)</f>
        <v>2</v>
      </c>
      <c r="B121" s="88" t="s">
        <v>191</v>
      </c>
      <c r="C121" s="72" t="s">
        <v>60</v>
      </c>
      <c r="D121" s="72" t="s">
        <v>61</v>
      </c>
      <c r="E121" s="72">
        <v>11</v>
      </c>
      <c r="F121" s="73">
        <v>2466214300</v>
      </c>
      <c r="G121" s="72">
        <v>31</v>
      </c>
    </row>
    <row r="122" spans="1:7" s="74" customFormat="1" ht="14.5" customHeight="1">
      <c r="A122" s="72">
        <f t="shared" si="2"/>
        <v>3</v>
      </c>
      <c r="B122" s="88" t="s">
        <v>191</v>
      </c>
      <c r="C122" s="72" t="s">
        <v>58</v>
      </c>
      <c r="D122" s="72" t="s">
        <v>59</v>
      </c>
      <c r="E122" s="72">
        <v>7</v>
      </c>
      <c r="F122" s="73">
        <v>2039152500</v>
      </c>
      <c r="G122" s="72">
        <v>21</v>
      </c>
    </row>
    <row r="123" spans="1:7" s="74" customFormat="1" ht="14.5" customHeight="1">
      <c r="A123" s="72">
        <f t="shared" si="2"/>
        <v>4</v>
      </c>
      <c r="B123" s="88" t="s">
        <v>191</v>
      </c>
      <c r="C123" s="72" t="s">
        <v>66</v>
      </c>
      <c r="D123" s="72" t="s">
        <v>67</v>
      </c>
      <c r="E123" s="72">
        <v>6</v>
      </c>
      <c r="F123" s="73">
        <v>2014936605</v>
      </c>
      <c r="G123" s="72">
        <v>39</v>
      </c>
    </row>
    <row r="124" spans="1:7" s="74" customFormat="1" ht="14.5" customHeight="1">
      <c r="A124" s="72">
        <f t="shared" si="2"/>
        <v>5</v>
      </c>
      <c r="B124" s="88" t="s">
        <v>191</v>
      </c>
      <c r="C124" s="72" t="s">
        <v>54</v>
      </c>
      <c r="D124" s="72" t="s">
        <v>55</v>
      </c>
      <c r="E124" s="72">
        <v>15</v>
      </c>
      <c r="F124" s="73">
        <v>1846670400</v>
      </c>
      <c r="G124" s="72">
        <v>58</v>
      </c>
    </row>
    <row r="125" spans="1:7" s="74" customFormat="1" ht="14.5" customHeight="1">
      <c r="A125" s="72">
        <f t="shared" si="2"/>
        <v>6</v>
      </c>
      <c r="B125" s="88" t="s">
        <v>191</v>
      </c>
      <c r="C125" s="72" t="s">
        <v>69</v>
      </c>
      <c r="D125" s="72" t="s">
        <v>70</v>
      </c>
      <c r="E125" s="72">
        <v>1</v>
      </c>
      <c r="F125" s="73">
        <v>1570767000</v>
      </c>
      <c r="G125" s="72">
        <v>2</v>
      </c>
    </row>
    <row r="126" spans="1:7" s="74" customFormat="1" ht="14.5" customHeight="1">
      <c r="A126" s="72">
        <f t="shared" si="2"/>
        <v>7</v>
      </c>
      <c r="B126" s="88" t="s">
        <v>192</v>
      </c>
      <c r="C126" s="72" t="s">
        <v>64</v>
      </c>
      <c r="D126" s="72" t="s">
        <v>65</v>
      </c>
      <c r="E126" s="72">
        <v>8</v>
      </c>
      <c r="F126" s="73">
        <v>1530975600</v>
      </c>
      <c r="G126" s="72">
        <v>69</v>
      </c>
    </row>
    <row r="127" spans="1:7" s="74" customFormat="1" ht="14.5" customHeight="1">
      <c r="A127" s="72">
        <f t="shared" si="2"/>
        <v>8</v>
      </c>
      <c r="B127" s="88" t="s">
        <v>191</v>
      </c>
      <c r="C127" s="72" t="s">
        <v>72</v>
      </c>
      <c r="D127" s="72" t="s">
        <v>61</v>
      </c>
      <c r="E127" s="72">
        <v>10</v>
      </c>
      <c r="F127" s="73">
        <v>1422768600</v>
      </c>
      <c r="G127" s="72">
        <v>25</v>
      </c>
    </row>
    <row r="128" spans="1:7" s="74" customFormat="1" ht="14.5" customHeight="1">
      <c r="A128" s="72">
        <f t="shared" si="2"/>
        <v>9</v>
      </c>
      <c r="B128" s="88" t="s">
        <v>191</v>
      </c>
      <c r="C128" s="72" t="s">
        <v>71</v>
      </c>
      <c r="D128" s="72" t="s">
        <v>59</v>
      </c>
      <c r="E128" s="72">
        <v>7</v>
      </c>
      <c r="F128" s="73">
        <v>1334267000</v>
      </c>
      <c r="G128" s="72">
        <v>40</v>
      </c>
    </row>
    <row r="129" spans="1:7" s="74" customFormat="1" ht="14.5" customHeight="1">
      <c r="A129" s="72">
        <f t="shared" si="2"/>
        <v>10</v>
      </c>
      <c r="B129" s="88" t="s">
        <v>192</v>
      </c>
      <c r="C129" s="72" t="s">
        <v>68</v>
      </c>
      <c r="D129" s="72" t="s">
        <v>65</v>
      </c>
      <c r="E129" s="72">
        <v>17</v>
      </c>
      <c r="F129" s="73">
        <v>1322198900</v>
      </c>
      <c r="G129" s="72">
        <v>96</v>
      </c>
    </row>
    <row r="130" spans="1:7" s="74" customFormat="1" ht="14.5" customHeight="1">
      <c r="A130" s="72">
        <f t="shared" si="2"/>
        <v>11</v>
      </c>
      <c r="B130" s="88" t="s">
        <v>191</v>
      </c>
      <c r="C130" s="72" t="s">
        <v>84</v>
      </c>
      <c r="D130" s="72" t="s">
        <v>83</v>
      </c>
      <c r="E130" s="72">
        <v>4</v>
      </c>
      <c r="F130" s="73">
        <v>1008621900</v>
      </c>
      <c r="G130" s="72">
        <v>9</v>
      </c>
    </row>
    <row r="131" spans="1:7" s="74" customFormat="1" ht="14.5" customHeight="1">
      <c r="A131" s="72">
        <f t="shared" si="2"/>
        <v>12</v>
      </c>
      <c r="B131" s="88" t="s">
        <v>191</v>
      </c>
      <c r="C131" s="72" t="s">
        <v>81</v>
      </c>
      <c r="D131" s="72" t="s">
        <v>65</v>
      </c>
      <c r="E131" s="72">
        <v>7</v>
      </c>
      <c r="F131" s="73">
        <v>773390200</v>
      </c>
      <c r="G131" s="72">
        <v>36</v>
      </c>
    </row>
    <row r="132" spans="1:7" s="74" customFormat="1" ht="14.5" customHeight="1">
      <c r="A132" s="72">
        <f t="shared" si="2"/>
        <v>13</v>
      </c>
      <c r="B132" s="88" t="s">
        <v>191</v>
      </c>
      <c r="C132" s="72" t="s">
        <v>79</v>
      </c>
      <c r="D132" s="72" t="s">
        <v>80</v>
      </c>
      <c r="E132" s="72">
        <v>4</v>
      </c>
      <c r="F132" s="73">
        <v>762188900</v>
      </c>
      <c r="G132" s="72">
        <v>19</v>
      </c>
    </row>
    <row r="133" spans="1:7" s="74" customFormat="1" ht="14.5" customHeight="1">
      <c r="A133" s="72">
        <f t="shared" si="2"/>
        <v>14</v>
      </c>
      <c r="B133" s="88" t="s">
        <v>191</v>
      </c>
      <c r="C133" s="72" t="s">
        <v>75</v>
      </c>
      <c r="D133" s="72" t="s">
        <v>61</v>
      </c>
      <c r="E133" s="72">
        <v>8</v>
      </c>
      <c r="F133" s="73">
        <v>712127900</v>
      </c>
      <c r="G133" s="72">
        <v>42</v>
      </c>
    </row>
    <row r="134" spans="1:7" s="74" customFormat="1" ht="14.5" customHeight="1">
      <c r="A134" s="72">
        <f t="shared" si="2"/>
        <v>15</v>
      </c>
      <c r="B134" s="88" t="s">
        <v>191</v>
      </c>
      <c r="C134" s="72" t="s">
        <v>73</v>
      </c>
      <c r="D134" s="72" t="s">
        <v>74</v>
      </c>
      <c r="E134" s="72">
        <v>4</v>
      </c>
      <c r="F134" s="73">
        <v>680348630</v>
      </c>
      <c r="G134" s="72">
        <v>10</v>
      </c>
    </row>
    <row r="135" spans="1:7" s="74" customFormat="1" ht="14.5" customHeight="1">
      <c r="A135" s="72">
        <f t="shared" si="2"/>
        <v>16</v>
      </c>
      <c r="B135" s="88" t="s">
        <v>191</v>
      </c>
      <c r="C135" s="72" t="s">
        <v>103</v>
      </c>
      <c r="D135" s="72" t="s">
        <v>104</v>
      </c>
      <c r="E135" s="72">
        <v>6</v>
      </c>
      <c r="F135" s="73">
        <v>668848400</v>
      </c>
      <c r="G135" s="72">
        <v>43</v>
      </c>
    </row>
    <row r="136" spans="1:7" s="74" customFormat="1" ht="14.5" customHeight="1">
      <c r="A136" s="72">
        <f t="shared" si="2"/>
        <v>17</v>
      </c>
      <c r="B136" s="88" t="s">
        <v>191</v>
      </c>
      <c r="C136" s="72" t="s">
        <v>91</v>
      </c>
      <c r="D136" s="72" t="s">
        <v>92</v>
      </c>
      <c r="E136" s="72">
        <v>3</v>
      </c>
      <c r="F136" s="73">
        <v>628589860</v>
      </c>
      <c r="G136" s="72">
        <v>18</v>
      </c>
    </row>
    <row r="137" spans="1:7" s="74" customFormat="1" ht="14.5" customHeight="1">
      <c r="A137" s="72">
        <f t="shared" si="2"/>
        <v>18</v>
      </c>
      <c r="B137" s="88" t="s">
        <v>191</v>
      </c>
      <c r="C137" s="72" t="s">
        <v>97</v>
      </c>
      <c r="D137" s="72" t="s">
        <v>57</v>
      </c>
      <c r="E137" s="72">
        <v>3</v>
      </c>
      <c r="F137" s="73">
        <v>592451200</v>
      </c>
      <c r="G137" s="72">
        <v>27</v>
      </c>
    </row>
    <row r="138" spans="1:7" s="74" customFormat="1" ht="14.5" customHeight="1">
      <c r="A138" s="72">
        <f t="shared" si="2"/>
        <v>19</v>
      </c>
      <c r="B138" s="88" t="s">
        <v>191</v>
      </c>
      <c r="C138" s="72" t="s">
        <v>98</v>
      </c>
      <c r="D138" s="72" t="s">
        <v>57</v>
      </c>
      <c r="E138" s="72">
        <v>5</v>
      </c>
      <c r="F138" s="73">
        <v>591153200</v>
      </c>
      <c r="G138" s="72">
        <v>31</v>
      </c>
    </row>
    <row r="139" spans="1:7" s="74" customFormat="1" ht="14.5" customHeight="1">
      <c r="A139" s="72">
        <f t="shared" si="2"/>
        <v>20</v>
      </c>
      <c r="B139" s="88" t="s">
        <v>191</v>
      </c>
      <c r="C139" s="72" t="s">
        <v>77</v>
      </c>
      <c r="D139" s="72" t="s">
        <v>78</v>
      </c>
      <c r="E139" s="72">
        <v>4</v>
      </c>
      <c r="F139" s="73">
        <v>585662000</v>
      </c>
      <c r="G139" s="72">
        <v>30</v>
      </c>
    </row>
    <row r="140" spans="1:7" s="74" customFormat="1" ht="14.5" customHeight="1">
      <c r="A140" s="72">
        <f t="shared" si="2"/>
        <v>21</v>
      </c>
      <c r="B140" s="88" t="s">
        <v>191</v>
      </c>
      <c r="C140" s="72" t="s">
        <v>62</v>
      </c>
      <c r="D140" s="72" t="s">
        <v>63</v>
      </c>
      <c r="E140" s="72">
        <v>3</v>
      </c>
      <c r="F140" s="73">
        <v>568350200</v>
      </c>
      <c r="G140" s="72">
        <v>13</v>
      </c>
    </row>
    <row r="141" spans="1:7" s="74" customFormat="1" ht="14.5" customHeight="1">
      <c r="A141" s="72">
        <f t="shared" si="2"/>
        <v>22</v>
      </c>
      <c r="B141" s="88" t="s">
        <v>192</v>
      </c>
      <c r="C141" s="72" t="s">
        <v>110</v>
      </c>
      <c r="D141" s="72" t="s">
        <v>96</v>
      </c>
      <c r="E141" s="72">
        <v>7</v>
      </c>
      <c r="F141" s="73">
        <v>543711300</v>
      </c>
      <c r="G141" s="72">
        <v>18</v>
      </c>
    </row>
    <row r="142" spans="1:7" s="74" customFormat="1" ht="14.5" customHeight="1">
      <c r="A142" s="72">
        <f t="shared" si="2"/>
        <v>23</v>
      </c>
      <c r="B142" s="88" t="s">
        <v>192</v>
      </c>
      <c r="C142" s="72" t="s">
        <v>123</v>
      </c>
      <c r="D142" s="72" t="s">
        <v>67</v>
      </c>
      <c r="E142" s="72">
        <v>5</v>
      </c>
      <c r="F142" s="73">
        <v>516204700</v>
      </c>
      <c r="G142" s="72">
        <v>16</v>
      </c>
    </row>
    <row r="143" spans="1:7" s="74" customFormat="1" ht="14.5" customHeight="1">
      <c r="A143" s="72">
        <f t="shared" si="2"/>
        <v>24</v>
      </c>
      <c r="B143" s="88" t="s">
        <v>192</v>
      </c>
      <c r="C143" s="72" t="s">
        <v>85</v>
      </c>
      <c r="D143" s="72" t="s">
        <v>80</v>
      </c>
      <c r="E143" s="72">
        <v>5</v>
      </c>
      <c r="F143" s="73">
        <v>510325200</v>
      </c>
      <c r="G143" s="72">
        <v>26</v>
      </c>
    </row>
    <row r="144" spans="1:7" s="74" customFormat="1" ht="14.5" customHeight="1">
      <c r="A144" s="72">
        <f t="shared" si="2"/>
        <v>25</v>
      </c>
      <c r="B144" s="88" t="s">
        <v>191</v>
      </c>
      <c r="C144" s="72" t="s">
        <v>95</v>
      </c>
      <c r="D144" s="72" t="s">
        <v>96</v>
      </c>
      <c r="E144" s="72">
        <v>7</v>
      </c>
      <c r="F144" s="73">
        <v>505914200</v>
      </c>
      <c r="G144" s="72">
        <v>25</v>
      </c>
    </row>
    <row r="145" spans="1:7" s="74" customFormat="1" ht="14.5" customHeight="1">
      <c r="A145" s="72">
        <f t="shared" si="2"/>
        <v>26</v>
      </c>
      <c r="B145" s="88" t="s">
        <v>192</v>
      </c>
      <c r="C145" s="72" t="s">
        <v>113</v>
      </c>
      <c r="D145" s="72" t="s">
        <v>104</v>
      </c>
      <c r="E145" s="72">
        <v>7</v>
      </c>
      <c r="F145" s="73">
        <v>503922100</v>
      </c>
      <c r="G145" s="72">
        <v>13</v>
      </c>
    </row>
    <row r="146" spans="1:7" s="74" customFormat="1" ht="14.5" customHeight="1">
      <c r="A146" s="72">
        <f t="shared" si="2"/>
        <v>27</v>
      </c>
      <c r="B146" s="88" t="s">
        <v>191</v>
      </c>
      <c r="C146" s="72" t="s">
        <v>93</v>
      </c>
      <c r="D146" s="72" t="s">
        <v>94</v>
      </c>
      <c r="E146" s="72">
        <v>6</v>
      </c>
      <c r="F146" s="73">
        <v>495503800</v>
      </c>
      <c r="G146" s="72">
        <v>37</v>
      </c>
    </row>
    <row r="147" spans="1:7" s="74" customFormat="1" ht="14.5" customHeight="1">
      <c r="A147" s="72">
        <f t="shared" si="2"/>
        <v>28</v>
      </c>
      <c r="B147" s="88" t="s">
        <v>191</v>
      </c>
      <c r="C147" s="72" t="s">
        <v>105</v>
      </c>
      <c r="D147" s="72" t="s">
        <v>106</v>
      </c>
      <c r="E147" s="72">
        <v>5</v>
      </c>
      <c r="F147" s="73">
        <v>491979400</v>
      </c>
      <c r="G147" s="72">
        <v>19</v>
      </c>
    </row>
    <row r="148" spans="1:7" s="74" customFormat="1" ht="14.5" customHeight="1">
      <c r="A148" s="72">
        <f t="shared" si="2"/>
        <v>29</v>
      </c>
      <c r="B148" s="88" t="s">
        <v>191</v>
      </c>
      <c r="C148" s="72" t="s">
        <v>76</v>
      </c>
      <c r="D148" s="72" t="s">
        <v>57</v>
      </c>
      <c r="E148" s="72">
        <v>3</v>
      </c>
      <c r="F148" s="73">
        <v>471736100</v>
      </c>
      <c r="G148" s="72">
        <v>22</v>
      </c>
    </row>
    <row r="149" spans="1:7" s="74" customFormat="1" ht="14.5" customHeight="1">
      <c r="A149" s="72">
        <f t="shared" si="2"/>
        <v>30</v>
      </c>
      <c r="B149" s="88" t="s">
        <v>192</v>
      </c>
      <c r="C149" s="72" t="s">
        <v>101</v>
      </c>
      <c r="D149" s="72" t="s">
        <v>102</v>
      </c>
      <c r="E149" s="72">
        <v>7</v>
      </c>
      <c r="F149" s="73">
        <v>438267500</v>
      </c>
      <c r="G149" s="72">
        <v>20</v>
      </c>
    </row>
    <row r="150" spans="1:7" s="74" customFormat="1" ht="14.5" customHeight="1">
      <c r="A150" s="72">
        <f t="shared" si="2"/>
        <v>31</v>
      </c>
      <c r="B150" s="88" t="s">
        <v>192</v>
      </c>
      <c r="C150" s="72" t="s">
        <v>109</v>
      </c>
      <c r="D150" s="72" t="s">
        <v>61</v>
      </c>
      <c r="E150" s="72">
        <v>4</v>
      </c>
      <c r="F150" s="73">
        <v>437772500</v>
      </c>
      <c r="G150" s="72">
        <v>25</v>
      </c>
    </row>
    <row r="151" spans="1:7" s="74" customFormat="1" ht="14.5" customHeight="1">
      <c r="A151" s="72">
        <f t="shared" si="2"/>
        <v>32</v>
      </c>
      <c r="B151" s="88" t="s">
        <v>192</v>
      </c>
      <c r="C151" s="72" t="s">
        <v>193</v>
      </c>
      <c r="D151" s="72" t="s">
        <v>65</v>
      </c>
      <c r="E151" s="72">
        <v>8</v>
      </c>
      <c r="F151" s="73">
        <v>426562400</v>
      </c>
      <c r="G151" s="72">
        <v>59</v>
      </c>
    </row>
    <row r="152" spans="1:7" s="74" customFormat="1" ht="14.5" customHeight="1">
      <c r="A152" s="72">
        <f t="shared" si="2"/>
        <v>33</v>
      </c>
      <c r="B152" s="88" t="s">
        <v>192</v>
      </c>
      <c r="C152" s="72" t="s">
        <v>100</v>
      </c>
      <c r="D152" s="72" t="s">
        <v>87</v>
      </c>
      <c r="E152" s="72">
        <v>5</v>
      </c>
      <c r="F152" s="73">
        <v>417786600</v>
      </c>
      <c r="G152" s="72">
        <v>31</v>
      </c>
    </row>
    <row r="153" spans="1:7" s="74" customFormat="1" ht="14.5" customHeight="1">
      <c r="A153" s="72">
        <f t="shared" si="2"/>
        <v>34</v>
      </c>
      <c r="B153" s="88" t="s">
        <v>191</v>
      </c>
      <c r="C153" s="72" t="s">
        <v>194</v>
      </c>
      <c r="D153" s="72" t="s">
        <v>57</v>
      </c>
      <c r="E153" s="72">
        <v>3</v>
      </c>
      <c r="F153" s="73">
        <v>409948000</v>
      </c>
      <c r="G153" s="72">
        <v>22</v>
      </c>
    </row>
    <row r="154" spans="1:7" s="74" customFormat="1" ht="14.5" customHeight="1">
      <c r="A154" s="72">
        <f t="shared" si="2"/>
        <v>35</v>
      </c>
      <c r="B154" s="88" t="s">
        <v>191</v>
      </c>
      <c r="C154" s="72" t="s">
        <v>115</v>
      </c>
      <c r="D154" s="72" t="s">
        <v>116</v>
      </c>
      <c r="E154" s="72">
        <v>2</v>
      </c>
      <c r="F154" s="73">
        <v>407721600</v>
      </c>
      <c r="G154" s="72">
        <v>12</v>
      </c>
    </row>
    <row r="155" spans="1:7" s="74" customFormat="1" ht="14.5" customHeight="1">
      <c r="A155" s="72">
        <f t="shared" si="2"/>
        <v>36</v>
      </c>
      <c r="B155" s="88" t="s">
        <v>192</v>
      </c>
      <c r="C155" s="72" t="s">
        <v>86</v>
      </c>
      <c r="D155" s="72" t="s">
        <v>87</v>
      </c>
      <c r="E155" s="72">
        <v>7</v>
      </c>
      <c r="F155" s="73">
        <v>383198200</v>
      </c>
      <c r="G155" s="72">
        <v>33</v>
      </c>
    </row>
    <row r="156" spans="1:7" s="74" customFormat="1" ht="14.5" customHeight="1">
      <c r="A156" s="72">
        <f t="shared" si="2"/>
        <v>37</v>
      </c>
      <c r="B156" s="88" t="s">
        <v>192</v>
      </c>
      <c r="C156" s="72" t="s">
        <v>195</v>
      </c>
      <c r="D156" s="72" t="s">
        <v>96</v>
      </c>
      <c r="E156" s="72">
        <v>5</v>
      </c>
      <c r="F156" s="73">
        <v>368882800</v>
      </c>
      <c r="G156" s="72">
        <v>16</v>
      </c>
    </row>
    <row r="157" spans="1:7" s="74" customFormat="1" ht="14.5" customHeight="1">
      <c r="A157" s="72">
        <f t="shared" si="2"/>
        <v>38</v>
      </c>
      <c r="B157" s="88" t="s">
        <v>192</v>
      </c>
      <c r="C157" s="72" t="s">
        <v>196</v>
      </c>
      <c r="D157" s="72" t="s">
        <v>57</v>
      </c>
      <c r="E157" s="72">
        <v>3</v>
      </c>
      <c r="F157" s="73">
        <v>359108500</v>
      </c>
      <c r="G157" s="72">
        <v>15</v>
      </c>
    </row>
    <row r="158" spans="1:7" s="74" customFormat="1" ht="14.5" customHeight="1">
      <c r="A158" s="72">
        <f t="shared" si="2"/>
        <v>39</v>
      </c>
      <c r="B158" s="88" t="s">
        <v>192</v>
      </c>
      <c r="C158" s="72" t="s">
        <v>197</v>
      </c>
      <c r="D158" s="72" t="s">
        <v>102</v>
      </c>
      <c r="E158" s="72">
        <v>4</v>
      </c>
      <c r="F158" s="73">
        <v>355969900</v>
      </c>
      <c r="G158" s="72">
        <v>14</v>
      </c>
    </row>
    <row r="159" spans="1:7" s="74" customFormat="1" ht="14.5" customHeight="1">
      <c r="A159" s="72">
        <f t="shared" si="2"/>
        <v>40</v>
      </c>
      <c r="B159" s="88" t="s">
        <v>191</v>
      </c>
      <c r="C159" s="72" t="s">
        <v>198</v>
      </c>
      <c r="D159" s="72" t="s">
        <v>78</v>
      </c>
      <c r="E159" s="72">
        <v>2</v>
      </c>
      <c r="F159" s="73">
        <v>346910300</v>
      </c>
      <c r="G159" s="72">
        <v>16</v>
      </c>
    </row>
    <row r="160" spans="1:7" s="74" customFormat="1" ht="14.5" customHeight="1">
      <c r="A160" s="72">
        <f t="shared" si="2"/>
        <v>41</v>
      </c>
      <c r="B160" s="88" t="s">
        <v>191</v>
      </c>
      <c r="C160" s="72" t="s">
        <v>199</v>
      </c>
      <c r="D160" s="72" t="s">
        <v>57</v>
      </c>
      <c r="E160" s="72">
        <v>3</v>
      </c>
      <c r="F160" s="73">
        <v>344320900</v>
      </c>
      <c r="G160" s="72">
        <v>22</v>
      </c>
    </row>
    <row r="161" spans="1:7" s="74" customFormat="1" ht="14.5" customHeight="1">
      <c r="A161" s="72">
        <f t="shared" si="2"/>
        <v>42</v>
      </c>
      <c r="B161" s="88" t="s">
        <v>192</v>
      </c>
      <c r="C161" s="72" t="s">
        <v>200</v>
      </c>
      <c r="D161" s="72" t="s">
        <v>201</v>
      </c>
      <c r="E161" s="72">
        <v>8</v>
      </c>
      <c r="F161" s="73">
        <v>338438100</v>
      </c>
      <c r="G161" s="72">
        <v>25</v>
      </c>
    </row>
    <row r="162" spans="1:7" s="74" customFormat="1" ht="14.5" customHeight="1">
      <c r="A162" s="72">
        <f t="shared" si="2"/>
        <v>43</v>
      </c>
      <c r="B162" s="88" t="s">
        <v>191</v>
      </c>
      <c r="C162" s="72" t="s">
        <v>202</v>
      </c>
      <c r="D162" s="72" t="s">
        <v>116</v>
      </c>
      <c r="E162" s="72">
        <v>2</v>
      </c>
      <c r="F162" s="73">
        <v>325609900</v>
      </c>
      <c r="G162" s="72">
        <v>25</v>
      </c>
    </row>
    <row r="163" spans="1:7" s="74" customFormat="1" ht="14.5" customHeight="1">
      <c r="A163" s="72">
        <f t="shared" si="2"/>
        <v>44</v>
      </c>
      <c r="B163" s="88" t="s">
        <v>192</v>
      </c>
      <c r="C163" s="72" t="s">
        <v>203</v>
      </c>
      <c r="D163" s="72" t="s">
        <v>204</v>
      </c>
      <c r="E163" s="72">
        <v>5</v>
      </c>
      <c r="F163" s="73">
        <v>325222700</v>
      </c>
      <c r="G163" s="72">
        <v>17</v>
      </c>
    </row>
    <row r="164" spans="1:7" s="74" customFormat="1" ht="14.5" customHeight="1">
      <c r="A164" s="72">
        <f t="shared" si="2"/>
        <v>45</v>
      </c>
      <c r="B164" s="88" t="s">
        <v>191</v>
      </c>
      <c r="C164" s="72" t="s">
        <v>122</v>
      </c>
      <c r="D164" s="72" t="s">
        <v>83</v>
      </c>
      <c r="E164" s="72">
        <v>3</v>
      </c>
      <c r="F164" s="73">
        <v>320965700</v>
      </c>
      <c r="G164" s="72">
        <v>37</v>
      </c>
    </row>
    <row r="165" spans="1:7" s="74" customFormat="1" ht="14.5" customHeight="1">
      <c r="A165" s="72">
        <f t="shared" si="2"/>
        <v>46</v>
      </c>
      <c r="B165" s="88" t="s">
        <v>192</v>
      </c>
      <c r="C165" s="72" t="s">
        <v>205</v>
      </c>
      <c r="D165" s="72" t="s">
        <v>96</v>
      </c>
      <c r="E165" s="72">
        <v>4</v>
      </c>
      <c r="F165" s="73">
        <v>313944400</v>
      </c>
      <c r="G165" s="72">
        <v>27</v>
      </c>
    </row>
    <row r="166" spans="1:7" s="74" customFormat="1" ht="14.5" customHeight="1">
      <c r="A166" s="72">
        <f t="shared" si="2"/>
        <v>47</v>
      </c>
      <c r="B166" s="88" t="s">
        <v>192</v>
      </c>
      <c r="C166" s="72" t="s">
        <v>206</v>
      </c>
      <c r="D166" s="72" t="s">
        <v>201</v>
      </c>
      <c r="E166" s="72">
        <v>8</v>
      </c>
      <c r="F166" s="73">
        <v>301735500</v>
      </c>
      <c r="G166" s="72">
        <v>30</v>
      </c>
    </row>
    <row r="167" spans="1:7" s="74" customFormat="1" ht="14.5" customHeight="1">
      <c r="A167" s="72">
        <f t="shared" si="2"/>
        <v>48</v>
      </c>
      <c r="B167" s="88" t="s">
        <v>192</v>
      </c>
      <c r="C167" s="72" t="s">
        <v>207</v>
      </c>
      <c r="D167" s="72" t="s">
        <v>204</v>
      </c>
      <c r="E167" s="72">
        <v>5</v>
      </c>
      <c r="F167" s="73">
        <v>299998600</v>
      </c>
      <c r="G167" s="72">
        <v>24</v>
      </c>
    </row>
    <row r="168" spans="1:7" s="74" customFormat="1" ht="14.5" customHeight="1">
      <c r="A168" s="72">
        <f t="shared" si="2"/>
        <v>49</v>
      </c>
      <c r="B168" s="88" t="s">
        <v>192</v>
      </c>
      <c r="C168" s="72" t="s">
        <v>208</v>
      </c>
      <c r="D168" s="72" t="s">
        <v>209</v>
      </c>
      <c r="E168" s="72">
        <v>6</v>
      </c>
      <c r="F168" s="73">
        <v>286726000</v>
      </c>
      <c r="G168" s="72">
        <v>12</v>
      </c>
    </row>
    <row r="169" spans="1:7" s="74" customFormat="1" ht="14.5" customHeight="1">
      <c r="A169" s="72">
        <f t="shared" si="2"/>
        <v>50</v>
      </c>
      <c r="B169" s="88" t="s">
        <v>192</v>
      </c>
      <c r="C169" s="72" t="s">
        <v>210</v>
      </c>
      <c r="D169" s="72" t="s">
        <v>211</v>
      </c>
      <c r="E169" s="72">
        <v>4</v>
      </c>
      <c r="F169" s="73">
        <v>284821900</v>
      </c>
      <c r="G169" s="72">
        <v>53</v>
      </c>
    </row>
    <row r="170" spans="1:7" s="74" customFormat="1" ht="14.5" customHeight="1">
      <c r="A170" s="75" t="s">
        <v>50</v>
      </c>
      <c r="B170" s="76"/>
      <c r="C170" s="77"/>
      <c r="D170" s="77"/>
      <c r="E170" s="78"/>
      <c r="F170" s="79"/>
      <c r="G170" s="78"/>
    </row>
    <row r="171" spans="1:7" s="80" customFormat="1" ht="24.65" customHeight="1">
      <c r="A171" s="151">
        <v>4</v>
      </c>
      <c r="B171" s="151"/>
      <c r="C171" s="151"/>
      <c r="D171" s="151"/>
      <c r="E171" s="151"/>
      <c r="F171" s="151"/>
      <c r="G171" s="151"/>
    </row>
    <row r="172" spans="1:7" s="82" customFormat="1" ht="14.5" customHeight="1"/>
    <row r="173" spans="1:7" s="82" customFormat="1" ht="14.5" customHeight="1"/>
    <row r="174" spans="1:7" s="85" customFormat="1" ht="14.5" customHeight="1">
      <c r="A174" s="66" t="s">
        <v>51</v>
      </c>
      <c r="B174" s="87"/>
      <c r="C174" s="65"/>
      <c r="D174" s="65"/>
      <c r="E174" s="68"/>
      <c r="F174" s="69"/>
      <c r="G174" s="68"/>
    </row>
    <row r="175" spans="1:7" s="85" customFormat="1" ht="14.5" customHeight="1">
      <c r="A175" s="152" t="s">
        <v>44</v>
      </c>
      <c r="B175" s="152" t="s">
        <v>52</v>
      </c>
      <c r="C175" s="152" t="s">
        <v>45</v>
      </c>
      <c r="D175" s="152" t="s">
        <v>46</v>
      </c>
      <c r="E175" s="158" t="s">
        <v>47</v>
      </c>
      <c r="F175" s="160" t="s">
        <v>48</v>
      </c>
      <c r="G175" s="158" t="s">
        <v>49</v>
      </c>
    </row>
    <row r="176" spans="1:7" s="71" customFormat="1" ht="14.5" customHeight="1">
      <c r="A176" s="153"/>
      <c r="B176" s="153"/>
      <c r="C176" s="153"/>
      <c r="D176" s="153"/>
      <c r="E176" s="159"/>
      <c r="F176" s="161"/>
      <c r="G176" s="159"/>
    </row>
    <row r="177" spans="1:7" s="74" customFormat="1" ht="14.5" customHeight="1">
      <c r="A177" s="72">
        <f>IF(ISBLANK(C177),"",A176+1)</f>
        <v>1</v>
      </c>
      <c r="B177" s="88" t="s">
        <v>191</v>
      </c>
      <c r="C177" s="72" t="s">
        <v>127</v>
      </c>
      <c r="D177" s="72" t="s">
        <v>128</v>
      </c>
      <c r="E177" s="72">
        <v>1</v>
      </c>
      <c r="F177" s="73">
        <v>2617945000</v>
      </c>
      <c r="G177" s="72">
        <v>1</v>
      </c>
    </row>
    <row r="178" spans="1:7" s="74" customFormat="1" ht="14.5" customHeight="1">
      <c r="A178" s="72">
        <f t="shared" ref="A178:A226" si="3">IF(ISBLANK(C178),"",A177+1)</f>
        <v>2</v>
      </c>
      <c r="B178" s="88" t="s">
        <v>191</v>
      </c>
      <c r="C178" s="72" t="s">
        <v>141</v>
      </c>
      <c r="D178" s="72" t="s">
        <v>142</v>
      </c>
      <c r="E178" s="72">
        <v>1</v>
      </c>
      <c r="F178" s="73">
        <v>410289000</v>
      </c>
      <c r="G178" s="72">
        <v>1</v>
      </c>
    </row>
    <row r="179" spans="1:7" s="74" customFormat="1" ht="14.5" customHeight="1">
      <c r="A179" s="72">
        <f t="shared" si="3"/>
        <v>3</v>
      </c>
      <c r="B179" s="88" t="s">
        <v>191</v>
      </c>
      <c r="C179" s="72" t="s">
        <v>146</v>
      </c>
      <c r="D179" s="72" t="s">
        <v>128</v>
      </c>
      <c r="E179" s="72">
        <v>2</v>
      </c>
      <c r="F179" s="73">
        <v>316762600</v>
      </c>
      <c r="G179" s="72">
        <v>3</v>
      </c>
    </row>
    <row r="180" spans="1:7" s="74" customFormat="1" ht="14.5" customHeight="1">
      <c r="A180" s="72">
        <f t="shared" si="3"/>
        <v>4</v>
      </c>
      <c r="B180" s="88" t="s">
        <v>192</v>
      </c>
      <c r="C180" s="72" t="s">
        <v>137</v>
      </c>
      <c r="D180" s="72" t="s">
        <v>138</v>
      </c>
      <c r="E180" s="72">
        <v>1</v>
      </c>
      <c r="F180" s="73">
        <v>111100000</v>
      </c>
      <c r="G180" s="72">
        <v>1</v>
      </c>
    </row>
    <row r="181" spans="1:7" s="74" customFormat="1" ht="14.5" customHeight="1">
      <c r="A181" s="72">
        <f t="shared" si="3"/>
        <v>5</v>
      </c>
      <c r="B181" s="88" t="s">
        <v>191</v>
      </c>
      <c r="C181" s="72" t="s">
        <v>183</v>
      </c>
      <c r="D181" s="72" t="s">
        <v>181</v>
      </c>
      <c r="E181" s="72">
        <v>1</v>
      </c>
      <c r="F181" s="73">
        <v>69467200</v>
      </c>
      <c r="G181" s="72">
        <v>1</v>
      </c>
    </row>
    <row r="182" spans="1:7" s="74" customFormat="1" ht="14.5" customHeight="1">
      <c r="A182" s="72">
        <f t="shared" si="3"/>
        <v>6</v>
      </c>
      <c r="B182" s="88" t="s">
        <v>191</v>
      </c>
      <c r="C182" s="72" t="s">
        <v>212</v>
      </c>
      <c r="D182" s="72" t="s">
        <v>213</v>
      </c>
      <c r="E182" s="72">
        <v>1</v>
      </c>
      <c r="F182" s="73">
        <v>52800000</v>
      </c>
      <c r="G182" s="72">
        <v>3</v>
      </c>
    </row>
    <row r="183" spans="1:7" s="74" customFormat="1" ht="14.5" customHeight="1">
      <c r="A183" s="72">
        <f t="shared" si="3"/>
        <v>7</v>
      </c>
      <c r="B183" s="88" t="s">
        <v>191</v>
      </c>
      <c r="C183" s="72" t="s">
        <v>214</v>
      </c>
      <c r="D183" s="72" t="s">
        <v>128</v>
      </c>
      <c r="E183" s="72">
        <v>0</v>
      </c>
      <c r="F183" s="73">
        <v>4559500</v>
      </c>
      <c r="G183" s="72">
        <v>4</v>
      </c>
    </row>
    <row r="184" spans="1:7" s="74" customFormat="1" ht="14.5" customHeight="1">
      <c r="A184" s="72">
        <f t="shared" si="3"/>
        <v>8</v>
      </c>
      <c r="B184" s="88" t="s">
        <v>192</v>
      </c>
      <c r="C184" s="72" t="s">
        <v>215</v>
      </c>
      <c r="D184" s="72" t="s">
        <v>128</v>
      </c>
      <c r="E184" s="72">
        <v>1</v>
      </c>
      <c r="F184" s="73">
        <v>1760000</v>
      </c>
      <c r="G184" s="72">
        <v>1</v>
      </c>
    </row>
    <row r="185" spans="1:7" s="74" customFormat="1" ht="14.5" customHeight="1">
      <c r="A185" s="72" t="str">
        <f t="shared" si="3"/>
        <v/>
      </c>
      <c r="B185" s="88"/>
      <c r="C185" s="72"/>
      <c r="D185" s="72"/>
      <c r="E185" s="72"/>
      <c r="F185" s="73"/>
      <c r="G185" s="72"/>
    </row>
    <row r="186" spans="1:7" s="74" customFormat="1" ht="14.5" customHeight="1">
      <c r="A186" s="72" t="str">
        <f t="shared" si="3"/>
        <v/>
      </c>
      <c r="B186" s="88"/>
      <c r="C186" s="72"/>
      <c r="D186" s="72"/>
      <c r="E186" s="72"/>
      <c r="F186" s="73"/>
      <c r="G186" s="72"/>
    </row>
    <row r="187" spans="1:7" s="74" customFormat="1" ht="14.5" customHeight="1">
      <c r="A187" s="72" t="str">
        <f t="shared" si="3"/>
        <v/>
      </c>
      <c r="B187" s="88"/>
      <c r="C187" s="72"/>
      <c r="D187" s="72"/>
      <c r="E187" s="72"/>
      <c r="F187" s="73"/>
      <c r="G187" s="72"/>
    </row>
    <row r="188" spans="1:7" s="74" customFormat="1" ht="14.5" customHeight="1">
      <c r="A188" s="72" t="str">
        <f t="shared" si="3"/>
        <v/>
      </c>
      <c r="B188" s="88"/>
      <c r="C188" s="72"/>
      <c r="D188" s="72"/>
      <c r="E188" s="72"/>
      <c r="F188" s="73"/>
      <c r="G188" s="72"/>
    </row>
    <row r="189" spans="1:7" s="74" customFormat="1" ht="14.5" customHeight="1">
      <c r="A189" s="72" t="str">
        <f t="shared" si="3"/>
        <v/>
      </c>
      <c r="B189" s="88"/>
      <c r="C189" s="72"/>
      <c r="D189" s="72"/>
      <c r="E189" s="72"/>
      <c r="F189" s="73"/>
      <c r="G189" s="72"/>
    </row>
    <row r="190" spans="1:7" s="74" customFormat="1" ht="14.5" customHeight="1">
      <c r="A190" s="72" t="str">
        <f t="shared" si="3"/>
        <v/>
      </c>
      <c r="B190" s="88"/>
      <c r="C190" s="72"/>
      <c r="D190" s="72"/>
      <c r="E190" s="72"/>
      <c r="F190" s="73"/>
      <c r="G190" s="72"/>
    </row>
    <row r="191" spans="1:7" s="74" customFormat="1" ht="14.5" customHeight="1">
      <c r="A191" s="72" t="str">
        <f t="shared" si="3"/>
        <v/>
      </c>
      <c r="B191" s="88"/>
      <c r="C191" s="72"/>
      <c r="D191" s="72"/>
      <c r="E191" s="72"/>
      <c r="F191" s="73"/>
      <c r="G191" s="72"/>
    </row>
    <row r="192" spans="1:7" s="74" customFormat="1" ht="14.5" customHeight="1">
      <c r="A192" s="72" t="str">
        <f t="shared" si="3"/>
        <v/>
      </c>
      <c r="B192" s="88"/>
      <c r="C192" s="72"/>
      <c r="D192" s="72"/>
      <c r="E192" s="72"/>
      <c r="F192" s="73"/>
      <c r="G192" s="72"/>
    </row>
    <row r="193" spans="1:7" s="74" customFormat="1" ht="14.5" customHeight="1">
      <c r="A193" s="72" t="str">
        <f t="shared" si="3"/>
        <v/>
      </c>
      <c r="B193" s="88"/>
      <c r="C193" s="72"/>
      <c r="D193" s="72"/>
      <c r="E193" s="72"/>
      <c r="F193" s="73"/>
      <c r="G193" s="72"/>
    </row>
    <row r="194" spans="1:7" s="74" customFormat="1" ht="14.5" customHeight="1">
      <c r="A194" s="72" t="str">
        <f t="shared" si="3"/>
        <v/>
      </c>
      <c r="B194" s="88"/>
      <c r="C194" s="72"/>
      <c r="D194" s="72"/>
      <c r="E194" s="72"/>
      <c r="F194" s="73"/>
      <c r="G194" s="72"/>
    </row>
    <row r="195" spans="1:7" s="74" customFormat="1" ht="14.5" customHeight="1">
      <c r="A195" s="72" t="str">
        <f t="shared" si="3"/>
        <v/>
      </c>
      <c r="B195" s="88"/>
      <c r="C195" s="72"/>
      <c r="D195" s="72"/>
      <c r="E195" s="72"/>
      <c r="F195" s="73"/>
      <c r="G195" s="72"/>
    </row>
    <row r="196" spans="1:7" s="74" customFormat="1" ht="14.5" customHeight="1">
      <c r="A196" s="72" t="str">
        <f t="shared" si="3"/>
        <v/>
      </c>
      <c r="B196" s="88"/>
      <c r="C196" s="72"/>
      <c r="D196" s="72"/>
      <c r="E196" s="72"/>
      <c r="F196" s="73"/>
      <c r="G196" s="72"/>
    </row>
    <row r="197" spans="1:7" s="74" customFormat="1" ht="14.5" customHeight="1">
      <c r="A197" s="72" t="str">
        <f t="shared" si="3"/>
        <v/>
      </c>
      <c r="B197" s="88"/>
      <c r="C197" s="72"/>
      <c r="D197" s="72"/>
      <c r="E197" s="72"/>
      <c r="F197" s="73"/>
      <c r="G197" s="72"/>
    </row>
    <row r="198" spans="1:7" s="74" customFormat="1" ht="14.5" customHeight="1">
      <c r="A198" s="72" t="str">
        <f t="shared" si="3"/>
        <v/>
      </c>
      <c r="B198" s="88"/>
      <c r="C198" s="72"/>
      <c r="D198" s="72"/>
      <c r="E198" s="72"/>
      <c r="F198" s="73"/>
      <c r="G198" s="72"/>
    </row>
    <row r="199" spans="1:7" s="74" customFormat="1" ht="14.5" customHeight="1">
      <c r="A199" s="72" t="str">
        <f t="shared" si="3"/>
        <v/>
      </c>
      <c r="B199" s="88"/>
      <c r="C199" s="72"/>
      <c r="D199" s="72"/>
      <c r="E199" s="72"/>
      <c r="F199" s="73"/>
      <c r="G199" s="72"/>
    </row>
    <row r="200" spans="1:7" s="74" customFormat="1" ht="14.5" customHeight="1">
      <c r="A200" s="72" t="str">
        <f t="shared" si="3"/>
        <v/>
      </c>
      <c r="B200" s="88"/>
      <c r="C200" s="72"/>
      <c r="D200" s="72"/>
      <c r="E200" s="72"/>
      <c r="F200" s="73"/>
      <c r="G200" s="72"/>
    </row>
    <row r="201" spans="1:7" s="74" customFormat="1" ht="14.5" customHeight="1">
      <c r="A201" s="72" t="str">
        <f t="shared" si="3"/>
        <v/>
      </c>
      <c r="B201" s="88"/>
      <c r="C201" s="72"/>
      <c r="D201" s="72"/>
      <c r="E201" s="72"/>
      <c r="F201" s="73"/>
      <c r="G201" s="72"/>
    </row>
    <row r="202" spans="1:7" s="74" customFormat="1" ht="14.5" customHeight="1">
      <c r="A202" s="72" t="str">
        <f t="shared" si="3"/>
        <v/>
      </c>
      <c r="B202" s="88"/>
      <c r="C202" s="72"/>
      <c r="D202" s="72"/>
      <c r="E202" s="72"/>
      <c r="F202" s="73"/>
      <c r="G202" s="72"/>
    </row>
    <row r="203" spans="1:7" s="74" customFormat="1" ht="14.5" customHeight="1">
      <c r="A203" s="72" t="str">
        <f t="shared" si="3"/>
        <v/>
      </c>
      <c r="B203" s="88"/>
      <c r="C203" s="72"/>
      <c r="D203" s="72"/>
      <c r="E203" s="72"/>
      <c r="F203" s="73"/>
      <c r="G203" s="72"/>
    </row>
    <row r="204" spans="1:7" s="74" customFormat="1" ht="14.5" customHeight="1">
      <c r="A204" s="72" t="str">
        <f t="shared" si="3"/>
        <v/>
      </c>
      <c r="B204" s="88"/>
      <c r="C204" s="72"/>
      <c r="D204" s="72"/>
      <c r="E204" s="72"/>
      <c r="F204" s="73"/>
      <c r="G204" s="72"/>
    </row>
    <row r="205" spans="1:7" s="74" customFormat="1" ht="14.5" customHeight="1">
      <c r="A205" s="72" t="str">
        <f t="shared" si="3"/>
        <v/>
      </c>
      <c r="B205" s="88"/>
      <c r="C205" s="72"/>
      <c r="D205" s="72"/>
      <c r="E205" s="72"/>
      <c r="F205" s="73"/>
      <c r="G205" s="72"/>
    </row>
    <row r="206" spans="1:7" s="74" customFormat="1" ht="14.5" customHeight="1">
      <c r="A206" s="72" t="str">
        <f t="shared" si="3"/>
        <v/>
      </c>
      <c r="B206" s="88"/>
      <c r="C206" s="72"/>
      <c r="D206" s="72"/>
      <c r="E206" s="72"/>
      <c r="F206" s="73"/>
      <c r="G206" s="72"/>
    </row>
    <row r="207" spans="1:7" s="74" customFormat="1" ht="14.5" customHeight="1">
      <c r="A207" s="72" t="str">
        <f t="shared" si="3"/>
        <v/>
      </c>
      <c r="B207" s="88"/>
      <c r="C207" s="72"/>
      <c r="D207" s="72"/>
      <c r="E207" s="72"/>
      <c r="F207" s="73"/>
      <c r="G207" s="72"/>
    </row>
    <row r="208" spans="1:7" s="74" customFormat="1" ht="14.5" customHeight="1">
      <c r="A208" s="72" t="str">
        <f t="shared" si="3"/>
        <v/>
      </c>
      <c r="B208" s="88"/>
      <c r="C208" s="72"/>
      <c r="D208" s="72"/>
      <c r="E208" s="72"/>
      <c r="F208" s="73"/>
      <c r="G208" s="72"/>
    </row>
    <row r="209" spans="1:7" s="74" customFormat="1" ht="14.5" customHeight="1">
      <c r="A209" s="72" t="str">
        <f t="shared" si="3"/>
        <v/>
      </c>
      <c r="B209" s="88"/>
      <c r="C209" s="72"/>
      <c r="D209" s="72"/>
      <c r="E209" s="72"/>
      <c r="F209" s="73"/>
      <c r="G209" s="72"/>
    </row>
    <row r="210" spans="1:7" s="74" customFormat="1" ht="14.5" customHeight="1">
      <c r="A210" s="72" t="str">
        <f t="shared" si="3"/>
        <v/>
      </c>
      <c r="B210" s="88"/>
      <c r="C210" s="72"/>
      <c r="D210" s="72"/>
      <c r="E210" s="72"/>
      <c r="F210" s="73"/>
      <c r="G210" s="72"/>
    </row>
    <row r="211" spans="1:7" s="74" customFormat="1" ht="14.5" customHeight="1">
      <c r="A211" s="72" t="str">
        <f t="shared" si="3"/>
        <v/>
      </c>
      <c r="B211" s="88"/>
      <c r="C211" s="72"/>
      <c r="D211" s="72"/>
      <c r="E211" s="72"/>
      <c r="F211" s="73"/>
      <c r="G211" s="72"/>
    </row>
    <row r="212" spans="1:7" s="74" customFormat="1" ht="14.5" customHeight="1">
      <c r="A212" s="72" t="str">
        <f t="shared" si="3"/>
        <v/>
      </c>
      <c r="B212" s="88"/>
      <c r="C212" s="72"/>
      <c r="D212" s="72"/>
      <c r="E212" s="72"/>
      <c r="F212" s="73"/>
      <c r="G212" s="72"/>
    </row>
    <row r="213" spans="1:7" s="74" customFormat="1" ht="14.5" customHeight="1">
      <c r="A213" s="72" t="str">
        <f t="shared" si="3"/>
        <v/>
      </c>
      <c r="B213" s="88"/>
      <c r="C213" s="72"/>
      <c r="D213" s="72"/>
      <c r="E213" s="72"/>
      <c r="F213" s="73"/>
      <c r="G213" s="72"/>
    </row>
    <row r="214" spans="1:7" s="74" customFormat="1" ht="14.5" customHeight="1">
      <c r="A214" s="72" t="str">
        <f t="shared" si="3"/>
        <v/>
      </c>
      <c r="B214" s="88"/>
      <c r="C214" s="72"/>
      <c r="D214" s="72"/>
      <c r="E214" s="72"/>
      <c r="F214" s="73"/>
      <c r="G214" s="72"/>
    </row>
    <row r="215" spans="1:7" s="74" customFormat="1" ht="14.5" customHeight="1">
      <c r="A215" s="72" t="str">
        <f t="shared" si="3"/>
        <v/>
      </c>
      <c r="B215" s="88"/>
      <c r="C215" s="72"/>
      <c r="D215" s="72"/>
      <c r="E215" s="72"/>
      <c r="F215" s="73"/>
      <c r="G215" s="72"/>
    </row>
    <row r="216" spans="1:7" s="74" customFormat="1" ht="14.5" customHeight="1">
      <c r="A216" s="72" t="str">
        <f t="shared" si="3"/>
        <v/>
      </c>
      <c r="B216" s="88"/>
      <c r="C216" s="72"/>
      <c r="D216" s="72"/>
      <c r="E216" s="72"/>
      <c r="F216" s="73"/>
      <c r="G216" s="72"/>
    </row>
    <row r="217" spans="1:7" s="74" customFormat="1" ht="14.5" customHeight="1">
      <c r="A217" s="72" t="str">
        <f t="shared" si="3"/>
        <v/>
      </c>
      <c r="B217" s="88"/>
      <c r="C217" s="72"/>
      <c r="D217" s="72"/>
      <c r="E217" s="72"/>
      <c r="F217" s="73"/>
      <c r="G217" s="72"/>
    </row>
    <row r="218" spans="1:7" s="74" customFormat="1" ht="14.5" customHeight="1">
      <c r="A218" s="72" t="str">
        <f t="shared" si="3"/>
        <v/>
      </c>
      <c r="B218" s="88"/>
      <c r="C218" s="72"/>
      <c r="D218" s="72"/>
      <c r="E218" s="72"/>
      <c r="F218" s="73"/>
      <c r="G218" s="72"/>
    </row>
    <row r="219" spans="1:7" s="74" customFormat="1" ht="14.5" customHeight="1">
      <c r="A219" s="72" t="str">
        <f t="shared" si="3"/>
        <v/>
      </c>
      <c r="B219" s="88"/>
      <c r="C219" s="72"/>
      <c r="D219" s="72"/>
      <c r="E219" s="72"/>
      <c r="F219" s="73"/>
      <c r="G219" s="72"/>
    </row>
    <row r="220" spans="1:7" s="74" customFormat="1" ht="14.5" customHeight="1">
      <c r="A220" s="72" t="str">
        <f t="shared" si="3"/>
        <v/>
      </c>
      <c r="B220" s="88"/>
      <c r="C220" s="72"/>
      <c r="D220" s="72"/>
      <c r="E220" s="72"/>
      <c r="F220" s="73"/>
      <c r="G220" s="72"/>
    </row>
    <row r="221" spans="1:7" s="74" customFormat="1" ht="14.5" customHeight="1">
      <c r="A221" s="72" t="str">
        <f t="shared" si="3"/>
        <v/>
      </c>
      <c r="B221" s="88"/>
      <c r="C221" s="72"/>
      <c r="D221" s="72"/>
      <c r="E221" s="72"/>
      <c r="F221" s="73"/>
      <c r="G221" s="72"/>
    </row>
    <row r="222" spans="1:7" s="74" customFormat="1" ht="14.5" customHeight="1">
      <c r="A222" s="72" t="str">
        <f t="shared" si="3"/>
        <v/>
      </c>
      <c r="B222" s="88"/>
      <c r="C222" s="72"/>
      <c r="D222" s="72"/>
      <c r="E222" s="72"/>
      <c r="F222" s="73"/>
      <c r="G222" s="72"/>
    </row>
    <row r="223" spans="1:7" s="74" customFormat="1" ht="14.5" customHeight="1">
      <c r="A223" s="72" t="str">
        <f t="shared" si="3"/>
        <v/>
      </c>
      <c r="B223" s="88"/>
      <c r="C223" s="72"/>
      <c r="D223" s="72"/>
      <c r="E223" s="72"/>
      <c r="F223" s="73"/>
      <c r="G223" s="72"/>
    </row>
    <row r="224" spans="1:7" s="74" customFormat="1" ht="14.5" customHeight="1">
      <c r="A224" s="72" t="str">
        <f t="shared" si="3"/>
        <v/>
      </c>
      <c r="B224" s="88"/>
      <c r="C224" s="72"/>
      <c r="D224" s="72"/>
      <c r="E224" s="72"/>
      <c r="F224" s="73"/>
      <c r="G224" s="72"/>
    </row>
    <row r="225" spans="1:7" s="74" customFormat="1" ht="14.5" customHeight="1">
      <c r="A225" s="72" t="str">
        <f t="shared" si="3"/>
        <v/>
      </c>
      <c r="B225" s="88"/>
      <c r="C225" s="72"/>
      <c r="D225" s="72"/>
      <c r="E225" s="72"/>
      <c r="F225" s="73"/>
      <c r="G225" s="72"/>
    </row>
    <row r="226" spans="1:7" s="74" customFormat="1" ht="14.5" customHeight="1">
      <c r="A226" s="72" t="str">
        <f t="shared" si="3"/>
        <v/>
      </c>
      <c r="B226" s="88"/>
      <c r="C226" s="72"/>
      <c r="D226" s="72"/>
      <c r="E226" s="72"/>
      <c r="F226" s="73"/>
      <c r="G226" s="72"/>
    </row>
    <row r="227" spans="1:7" s="74" customFormat="1" ht="14.5" customHeight="1">
      <c r="A227" s="75" t="s">
        <v>50</v>
      </c>
      <c r="B227" s="76"/>
      <c r="C227" s="77"/>
      <c r="D227" s="77"/>
      <c r="E227" s="77"/>
      <c r="F227" s="89"/>
      <c r="G227" s="77"/>
    </row>
    <row r="228" spans="1:7" s="80" customFormat="1" ht="24.65" customHeight="1">
      <c r="A228" s="151">
        <v>5</v>
      </c>
      <c r="B228" s="151"/>
      <c r="C228" s="151"/>
      <c r="D228" s="151"/>
      <c r="E228" s="151"/>
      <c r="F228" s="151"/>
      <c r="G228" s="151"/>
    </row>
    <row r="229" spans="1:7" s="82" customFormat="1" ht="14.5" customHeight="1">
      <c r="A229" s="141" t="s">
        <v>216</v>
      </c>
      <c r="B229" s="141"/>
      <c r="C229" s="141"/>
      <c r="D229" s="141"/>
      <c r="E229" s="141"/>
      <c r="F229" s="141"/>
      <c r="G229" s="141"/>
    </row>
    <row r="230" spans="1:7" s="82" customFormat="1" ht="14.5" customHeight="1">
      <c r="A230" s="141"/>
      <c r="B230" s="141"/>
      <c r="C230" s="141"/>
      <c r="D230" s="141"/>
      <c r="E230" s="141"/>
      <c r="F230" s="141"/>
      <c r="G230" s="141"/>
    </row>
    <row r="231" spans="1:7" s="85" customFormat="1" ht="14.5" customHeight="1">
      <c r="A231" s="66" t="s">
        <v>43</v>
      </c>
      <c r="B231" s="87"/>
      <c r="C231" s="65"/>
      <c r="D231" s="65"/>
      <c r="E231" s="68"/>
      <c r="F231" s="69"/>
      <c r="G231" s="68"/>
    </row>
    <row r="232" spans="1:7" s="85" customFormat="1" ht="14.5" customHeight="1">
      <c r="A232" s="152" t="s">
        <v>44</v>
      </c>
      <c r="B232" s="152" t="s">
        <v>52</v>
      </c>
      <c r="C232" s="152" t="s">
        <v>45</v>
      </c>
      <c r="D232" s="152" t="s">
        <v>46</v>
      </c>
      <c r="E232" s="158" t="s">
        <v>47</v>
      </c>
      <c r="F232" s="160" t="s">
        <v>48</v>
      </c>
      <c r="G232" s="158" t="s">
        <v>49</v>
      </c>
    </row>
    <row r="233" spans="1:7" s="71" customFormat="1" ht="14.5" customHeight="1">
      <c r="A233" s="153"/>
      <c r="B233" s="153"/>
      <c r="C233" s="153"/>
      <c r="D233" s="153"/>
      <c r="E233" s="159"/>
      <c r="F233" s="161"/>
      <c r="G233" s="159"/>
    </row>
    <row r="234" spans="1:7" s="74" customFormat="1" ht="14.5" customHeight="1">
      <c r="A234" s="72">
        <f>IF(ISBLANK(C234),"",A233+1)</f>
        <v>1</v>
      </c>
      <c r="B234" s="88" t="s">
        <v>191</v>
      </c>
      <c r="C234" s="72" t="s">
        <v>62</v>
      </c>
      <c r="D234" s="72" t="s">
        <v>63</v>
      </c>
      <c r="E234" s="72">
        <v>4</v>
      </c>
      <c r="F234" s="73">
        <v>2087286300</v>
      </c>
      <c r="G234" s="72">
        <v>10</v>
      </c>
    </row>
    <row r="235" spans="1:7" s="74" customFormat="1" ht="14.5" customHeight="1">
      <c r="A235" s="72">
        <f t="shared" ref="A235:A283" si="4">IF(ISBLANK(C235),"",A234+1)</f>
        <v>2</v>
      </c>
      <c r="B235" s="88" t="s">
        <v>191</v>
      </c>
      <c r="C235" s="72" t="s">
        <v>54</v>
      </c>
      <c r="D235" s="72" t="s">
        <v>55</v>
      </c>
      <c r="E235" s="72">
        <v>5</v>
      </c>
      <c r="F235" s="73">
        <v>1745381000</v>
      </c>
      <c r="G235" s="72">
        <v>24</v>
      </c>
    </row>
    <row r="236" spans="1:7" s="74" customFormat="1" ht="14.5" customHeight="1">
      <c r="A236" s="72">
        <f t="shared" si="4"/>
        <v>3</v>
      </c>
      <c r="B236" s="88" t="s">
        <v>191</v>
      </c>
      <c r="C236" s="72" t="s">
        <v>73</v>
      </c>
      <c r="D236" s="72" t="s">
        <v>74</v>
      </c>
      <c r="E236" s="72">
        <v>4</v>
      </c>
      <c r="F236" s="73">
        <v>803589600</v>
      </c>
      <c r="G236" s="72">
        <v>11</v>
      </c>
    </row>
    <row r="237" spans="1:7" s="74" customFormat="1" ht="14.5" customHeight="1">
      <c r="A237" s="72">
        <f t="shared" si="4"/>
        <v>4</v>
      </c>
      <c r="B237" s="88" t="s">
        <v>191</v>
      </c>
      <c r="C237" s="72" t="s">
        <v>56</v>
      </c>
      <c r="D237" s="72" t="s">
        <v>57</v>
      </c>
      <c r="E237" s="72">
        <v>7</v>
      </c>
      <c r="F237" s="73">
        <v>771155000</v>
      </c>
      <c r="G237" s="72">
        <v>21</v>
      </c>
    </row>
    <row r="238" spans="1:7" s="74" customFormat="1" ht="14.5" customHeight="1">
      <c r="A238" s="72">
        <f t="shared" si="4"/>
        <v>5</v>
      </c>
      <c r="B238" s="88" t="s">
        <v>191</v>
      </c>
      <c r="C238" s="72" t="s">
        <v>89</v>
      </c>
      <c r="D238" s="72" t="s">
        <v>90</v>
      </c>
      <c r="E238" s="72">
        <v>5</v>
      </c>
      <c r="F238" s="73">
        <v>675348300</v>
      </c>
      <c r="G238" s="72">
        <v>28</v>
      </c>
    </row>
    <row r="239" spans="1:7" s="74" customFormat="1" ht="14.5" customHeight="1">
      <c r="A239" s="72">
        <f t="shared" si="4"/>
        <v>6</v>
      </c>
      <c r="B239" s="88" t="s">
        <v>191</v>
      </c>
      <c r="C239" s="72" t="s">
        <v>76</v>
      </c>
      <c r="D239" s="72" t="s">
        <v>57</v>
      </c>
      <c r="E239" s="72">
        <v>2</v>
      </c>
      <c r="F239" s="73">
        <v>672087900</v>
      </c>
      <c r="G239" s="72">
        <v>23</v>
      </c>
    </row>
    <row r="240" spans="1:7" s="74" customFormat="1" ht="14.5" customHeight="1">
      <c r="A240" s="72">
        <f t="shared" si="4"/>
        <v>7</v>
      </c>
      <c r="B240" s="88" t="s">
        <v>191</v>
      </c>
      <c r="C240" s="72" t="s">
        <v>64</v>
      </c>
      <c r="D240" s="72" t="s">
        <v>65</v>
      </c>
      <c r="E240" s="72">
        <v>3</v>
      </c>
      <c r="F240" s="73">
        <v>667210500</v>
      </c>
      <c r="G240" s="72">
        <v>18</v>
      </c>
    </row>
    <row r="241" spans="1:7" s="74" customFormat="1" ht="14.5" customHeight="1">
      <c r="A241" s="72">
        <f t="shared" si="4"/>
        <v>8</v>
      </c>
      <c r="B241" s="88" t="s">
        <v>191</v>
      </c>
      <c r="C241" s="72" t="s">
        <v>82</v>
      </c>
      <c r="D241" s="72" t="s">
        <v>83</v>
      </c>
      <c r="E241" s="72">
        <v>7</v>
      </c>
      <c r="F241" s="73">
        <v>650501500</v>
      </c>
      <c r="G241" s="72">
        <v>31</v>
      </c>
    </row>
    <row r="242" spans="1:7" s="74" customFormat="1" ht="14.5" customHeight="1">
      <c r="A242" s="72">
        <f t="shared" si="4"/>
        <v>9</v>
      </c>
      <c r="B242" s="88" t="s">
        <v>191</v>
      </c>
      <c r="C242" s="72" t="s">
        <v>60</v>
      </c>
      <c r="D242" s="72" t="s">
        <v>61</v>
      </c>
      <c r="E242" s="72">
        <v>4</v>
      </c>
      <c r="F242" s="73">
        <v>607526700</v>
      </c>
      <c r="G242" s="72">
        <v>16</v>
      </c>
    </row>
    <row r="243" spans="1:7" s="74" customFormat="1" ht="14.5" customHeight="1">
      <c r="A243" s="72">
        <f t="shared" si="4"/>
        <v>10</v>
      </c>
      <c r="B243" s="88" t="s">
        <v>191</v>
      </c>
      <c r="C243" s="72" t="s">
        <v>88</v>
      </c>
      <c r="D243" s="72" t="s">
        <v>65</v>
      </c>
      <c r="E243" s="72">
        <v>2</v>
      </c>
      <c r="F243" s="73">
        <v>576400000</v>
      </c>
      <c r="G243" s="72">
        <v>9</v>
      </c>
    </row>
    <row r="244" spans="1:7" s="74" customFormat="1" ht="14.5" customHeight="1">
      <c r="A244" s="72">
        <f t="shared" si="4"/>
        <v>11</v>
      </c>
      <c r="B244" s="88" t="s">
        <v>191</v>
      </c>
      <c r="C244" s="72" t="s">
        <v>217</v>
      </c>
      <c r="D244" s="72" t="s">
        <v>67</v>
      </c>
      <c r="E244" s="72">
        <v>3</v>
      </c>
      <c r="F244" s="73">
        <v>481646667</v>
      </c>
      <c r="G244" s="72">
        <v>14</v>
      </c>
    </row>
    <row r="245" spans="1:7" s="74" customFormat="1" ht="14.5" customHeight="1">
      <c r="A245" s="72">
        <f t="shared" si="4"/>
        <v>12</v>
      </c>
      <c r="B245" s="88" t="s">
        <v>191</v>
      </c>
      <c r="C245" s="72" t="s">
        <v>218</v>
      </c>
      <c r="D245" s="72" t="s">
        <v>57</v>
      </c>
      <c r="E245" s="72">
        <v>1</v>
      </c>
      <c r="F245" s="73">
        <v>450450000</v>
      </c>
      <c r="G245" s="72">
        <v>2</v>
      </c>
    </row>
    <row r="246" spans="1:7" s="74" customFormat="1" ht="14.5" customHeight="1">
      <c r="A246" s="72">
        <f t="shared" si="4"/>
        <v>13</v>
      </c>
      <c r="B246" s="88" t="s">
        <v>191</v>
      </c>
      <c r="C246" s="72" t="s">
        <v>219</v>
      </c>
      <c r="D246" s="72" t="s">
        <v>57</v>
      </c>
      <c r="E246" s="72">
        <v>2</v>
      </c>
      <c r="F246" s="73">
        <v>419023000</v>
      </c>
      <c r="G246" s="72">
        <v>26</v>
      </c>
    </row>
    <row r="247" spans="1:7" s="74" customFormat="1" ht="14.5" customHeight="1">
      <c r="A247" s="72">
        <f t="shared" si="4"/>
        <v>14</v>
      </c>
      <c r="B247" s="88" t="s">
        <v>191</v>
      </c>
      <c r="C247" s="72" t="s">
        <v>220</v>
      </c>
      <c r="D247" s="72" t="s">
        <v>61</v>
      </c>
      <c r="E247" s="72">
        <v>2</v>
      </c>
      <c r="F247" s="73">
        <v>416265300</v>
      </c>
      <c r="G247" s="72">
        <v>8</v>
      </c>
    </row>
    <row r="248" spans="1:7" s="74" customFormat="1" ht="14.5" customHeight="1">
      <c r="A248" s="72">
        <f t="shared" si="4"/>
        <v>15</v>
      </c>
      <c r="B248" s="88" t="s">
        <v>192</v>
      </c>
      <c r="C248" s="72" t="s">
        <v>221</v>
      </c>
      <c r="D248" s="72" t="s">
        <v>61</v>
      </c>
      <c r="E248" s="72">
        <v>4</v>
      </c>
      <c r="F248" s="73">
        <v>399014000</v>
      </c>
      <c r="G248" s="72">
        <v>25</v>
      </c>
    </row>
    <row r="249" spans="1:7" s="74" customFormat="1" ht="14.5" customHeight="1">
      <c r="A249" s="72">
        <f t="shared" si="4"/>
        <v>16</v>
      </c>
      <c r="B249" s="88" t="s">
        <v>192</v>
      </c>
      <c r="C249" s="72" t="s">
        <v>222</v>
      </c>
      <c r="D249" s="72" t="s">
        <v>57</v>
      </c>
      <c r="E249" s="72">
        <v>4</v>
      </c>
      <c r="F249" s="73">
        <v>378855400</v>
      </c>
      <c r="G249" s="72">
        <v>20</v>
      </c>
    </row>
    <row r="250" spans="1:7" s="74" customFormat="1" ht="14.5" customHeight="1">
      <c r="A250" s="72">
        <f t="shared" si="4"/>
        <v>17</v>
      </c>
      <c r="B250" s="88" t="s">
        <v>191</v>
      </c>
      <c r="C250" s="72" t="s">
        <v>223</v>
      </c>
      <c r="D250" s="72" t="s">
        <v>63</v>
      </c>
      <c r="E250" s="72">
        <v>4</v>
      </c>
      <c r="F250" s="73">
        <v>370472300</v>
      </c>
      <c r="G250" s="72">
        <v>41</v>
      </c>
    </row>
    <row r="251" spans="1:7" s="74" customFormat="1" ht="14.5" customHeight="1">
      <c r="A251" s="72">
        <f t="shared" si="4"/>
        <v>18</v>
      </c>
      <c r="B251" s="88" t="s">
        <v>191</v>
      </c>
      <c r="C251" s="72" t="s">
        <v>224</v>
      </c>
      <c r="D251" s="72" t="s">
        <v>116</v>
      </c>
      <c r="E251" s="72">
        <v>1</v>
      </c>
      <c r="F251" s="73">
        <v>360800000</v>
      </c>
      <c r="G251" s="72">
        <v>14</v>
      </c>
    </row>
    <row r="252" spans="1:7" s="74" customFormat="1" ht="14.5" customHeight="1">
      <c r="A252" s="72">
        <f t="shared" si="4"/>
        <v>19</v>
      </c>
      <c r="B252" s="88" t="s">
        <v>192</v>
      </c>
      <c r="C252" s="72" t="s">
        <v>225</v>
      </c>
      <c r="D252" s="72" t="s">
        <v>201</v>
      </c>
      <c r="E252" s="72">
        <v>5</v>
      </c>
      <c r="F252" s="73">
        <v>322264800</v>
      </c>
      <c r="G252" s="72">
        <v>44</v>
      </c>
    </row>
    <row r="253" spans="1:7" s="74" customFormat="1" ht="14.5" customHeight="1">
      <c r="A253" s="72">
        <f t="shared" si="4"/>
        <v>20</v>
      </c>
      <c r="B253" s="88" t="s">
        <v>192</v>
      </c>
      <c r="C253" s="72" t="s">
        <v>226</v>
      </c>
      <c r="D253" s="72" t="s">
        <v>104</v>
      </c>
      <c r="E253" s="72">
        <v>4</v>
      </c>
      <c r="F253" s="73">
        <v>316957300</v>
      </c>
      <c r="G253" s="72">
        <v>14</v>
      </c>
    </row>
    <row r="254" spans="1:7" s="74" customFormat="1" ht="14.5" customHeight="1">
      <c r="A254" s="72">
        <f t="shared" si="4"/>
        <v>21</v>
      </c>
      <c r="B254" s="88" t="s">
        <v>192</v>
      </c>
      <c r="C254" s="72" t="s">
        <v>93</v>
      </c>
      <c r="D254" s="72" t="s">
        <v>94</v>
      </c>
      <c r="E254" s="72">
        <v>4</v>
      </c>
      <c r="F254" s="73">
        <v>287988800</v>
      </c>
      <c r="G254" s="72">
        <v>25</v>
      </c>
    </row>
    <row r="255" spans="1:7" s="74" customFormat="1" ht="14.5" customHeight="1">
      <c r="A255" s="72">
        <f t="shared" si="4"/>
        <v>22</v>
      </c>
      <c r="B255" s="88" t="s">
        <v>191</v>
      </c>
      <c r="C255" s="72" t="s">
        <v>227</v>
      </c>
      <c r="D255" s="72" t="s">
        <v>228</v>
      </c>
      <c r="E255" s="72">
        <v>2</v>
      </c>
      <c r="F255" s="73">
        <v>282349100</v>
      </c>
      <c r="G255" s="72">
        <v>11</v>
      </c>
    </row>
    <row r="256" spans="1:7" s="74" customFormat="1" ht="14.5" customHeight="1">
      <c r="A256" s="72">
        <f t="shared" si="4"/>
        <v>23</v>
      </c>
      <c r="B256" s="88" t="s">
        <v>191</v>
      </c>
      <c r="C256" s="72" t="s">
        <v>229</v>
      </c>
      <c r="D256" s="72" t="s">
        <v>230</v>
      </c>
      <c r="E256" s="72">
        <v>2</v>
      </c>
      <c r="F256" s="73">
        <v>276752300</v>
      </c>
      <c r="G256" s="72">
        <v>4</v>
      </c>
    </row>
    <row r="257" spans="1:7" s="74" customFormat="1" ht="14.5" customHeight="1">
      <c r="A257" s="72">
        <f t="shared" si="4"/>
        <v>24</v>
      </c>
      <c r="B257" s="88" t="s">
        <v>191</v>
      </c>
      <c r="C257" s="72" t="s">
        <v>231</v>
      </c>
      <c r="D257" s="72" t="s">
        <v>57</v>
      </c>
      <c r="E257" s="72">
        <v>1</v>
      </c>
      <c r="F257" s="73">
        <v>270116000</v>
      </c>
      <c r="G257" s="72">
        <v>6</v>
      </c>
    </row>
    <row r="258" spans="1:7" s="74" customFormat="1" ht="14.5" customHeight="1">
      <c r="A258" s="72">
        <f t="shared" si="4"/>
        <v>25</v>
      </c>
      <c r="B258" s="88" t="s">
        <v>192</v>
      </c>
      <c r="C258" s="72" t="s">
        <v>232</v>
      </c>
      <c r="D258" s="72" t="s">
        <v>70</v>
      </c>
      <c r="E258" s="72">
        <v>3</v>
      </c>
      <c r="F258" s="73">
        <v>268459400</v>
      </c>
      <c r="G258" s="72">
        <v>10</v>
      </c>
    </row>
    <row r="259" spans="1:7" s="74" customFormat="1" ht="14.5" customHeight="1">
      <c r="A259" s="72">
        <f t="shared" si="4"/>
        <v>26</v>
      </c>
      <c r="B259" s="88" t="s">
        <v>191</v>
      </c>
      <c r="C259" s="72" t="s">
        <v>233</v>
      </c>
      <c r="D259" s="72" t="s">
        <v>116</v>
      </c>
      <c r="E259" s="72">
        <v>2</v>
      </c>
      <c r="F259" s="73">
        <v>236623200</v>
      </c>
      <c r="G259" s="72">
        <v>35</v>
      </c>
    </row>
    <row r="260" spans="1:7" s="74" customFormat="1" ht="14.5" customHeight="1">
      <c r="A260" s="72">
        <f t="shared" si="4"/>
        <v>27</v>
      </c>
      <c r="B260" s="88" t="s">
        <v>191</v>
      </c>
      <c r="C260" s="72" t="s">
        <v>234</v>
      </c>
      <c r="D260" s="72" t="s">
        <v>57</v>
      </c>
      <c r="E260" s="72">
        <v>2</v>
      </c>
      <c r="F260" s="73">
        <v>229240000</v>
      </c>
      <c r="G260" s="72">
        <v>12</v>
      </c>
    </row>
    <row r="261" spans="1:7" s="74" customFormat="1" ht="14.5" customHeight="1">
      <c r="A261" s="72">
        <f t="shared" si="4"/>
        <v>28</v>
      </c>
      <c r="B261" s="88" t="s">
        <v>191</v>
      </c>
      <c r="C261" s="72" t="s">
        <v>235</v>
      </c>
      <c r="D261" s="72" t="s">
        <v>57</v>
      </c>
      <c r="E261" s="72">
        <v>2</v>
      </c>
      <c r="F261" s="73">
        <v>224719000</v>
      </c>
      <c r="G261" s="72">
        <v>20</v>
      </c>
    </row>
    <row r="262" spans="1:7" s="74" customFormat="1" ht="14.5" customHeight="1">
      <c r="A262" s="72">
        <f t="shared" si="4"/>
        <v>29</v>
      </c>
      <c r="B262" s="88" t="s">
        <v>192</v>
      </c>
      <c r="C262" s="72" t="s">
        <v>236</v>
      </c>
      <c r="D262" s="72" t="s">
        <v>237</v>
      </c>
      <c r="E262" s="72">
        <v>3</v>
      </c>
      <c r="F262" s="73">
        <v>223360500</v>
      </c>
      <c r="G262" s="72">
        <v>5</v>
      </c>
    </row>
    <row r="263" spans="1:7" s="74" customFormat="1" ht="14.5" customHeight="1">
      <c r="A263" s="72">
        <f t="shared" si="4"/>
        <v>30</v>
      </c>
      <c r="B263" s="88" t="s">
        <v>191</v>
      </c>
      <c r="C263" s="72" t="s">
        <v>238</v>
      </c>
      <c r="D263" s="72" t="s">
        <v>57</v>
      </c>
      <c r="E263" s="72">
        <v>1</v>
      </c>
      <c r="F263" s="73">
        <v>209597300</v>
      </c>
      <c r="G263" s="72">
        <v>2</v>
      </c>
    </row>
    <row r="264" spans="1:7" s="74" customFormat="1" ht="14.5" customHeight="1">
      <c r="A264" s="72">
        <f t="shared" si="4"/>
        <v>31</v>
      </c>
      <c r="B264" s="88" t="s">
        <v>191</v>
      </c>
      <c r="C264" s="72" t="s">
        <v>239</v>
      </c>
      <c r="D264" s="72" t="s">
        <v>240</v>
      </c>
      <c r="E264" s="72">
        <v>1</v>
      </c>
      <c r="F264" s="73">
        <v>205205000</v>
      </c>
      <c r="G264" s="72">
        <v>16</v>
      </c>
    </row>
    <row r="265" spans="1:7" s="74" customFormat="1" ht="14.5" customHeight="1">
      <c r="A265" s="72">
        <f t="shared" si="4"/>
        <v>32</v>
      </c>
      <c r="B265" s="88" t="s">
        <v>192</v>
      </c>
      <c r="C265" s="72" t="s">
        <v>241</v>
      </c>
      <c r="D265" s="72" t="s">
        <v>83</v>
      </c>
      <c r="E265" s="72">
        <v>2</v>
      </c>
      <c r="F265" s="73">
        <v>178868800</v>
      </c>
      <c r="G265" s="72">
        <v>7</v>
      </c>
    </row>
    <row r="266" spans="1:7" s="74" customFormat="1" ht="14.5" customHeight="1">
      <c r="A266" s="72">
        <f t="shared" si="4"/>
        <v>33</v>
      </c>
      <c r="B266" s="88" t="s">
        <v>191</v>
      </c>
      <c r="C266" s="72" t="s">
        <v>115</v>
      </c>
      <c r="D266" s="72" t="s">
        <v>116</v>
      </c>
      <c r="E266" s="72">
        <v>3</v>
      </c>
      <c r="F266" s="73">
        <v>164851500</v>
      </c>
      <c r="G266" s="72">
        <v>9</v>
      </c>
    </row>
    <row r="267" spans="1:7" s="74" customFormat="1" ht="14.5" customHeight="1">
      <c r="A267" s="72">
        <f t="shared" si="4"/>
        <v>34</v>
      </c>
      <c r="B267" s="88" t="s">
        <v>191</v>
      </c>
      <c r="C267" s="72" t="s">
        <v>242</v>
      </c>
      <c r="D267" s="72" t="s">
        <v>201</v>
      </c>
      <c r="E267" s="72">
        <v>1</v>
      </c>
      <c r="F267" s="73">
        <v>164530300</v>
      </c>
      <c r="G267" s="72">
        <v>31</v>
      </c>
    </row>
    <row r="268" spans="1:7" s="74" customFormat="1" ht="14.5" customHeight="1">
      <c r="A268" s="72">
        <f t="shared" si="4"/>
        <v>35</v>
      </c>
      <c r="B268" s="88" t="s">
        <v>192</v>
      </c>
      <c r="C268" s="72" t="s">
        <v>243</v>
      </c>
      <c r="D268" s="72" t="s">
        <v>106</v>
      </c>
      <c r="E268" s="72">
        <v>4</v>
      </c>
      <c r="F268" s="73">
        <v>159943300</v>
      </c>
      <c r="G268" s="72">
        <v>22</v>
      </c>
    </row>
    <row r="269" spans="1:7" s="74" customFormat="1" ht="14.5" customHeight="1">
      <c r="A269" s="72">
        <f t="shared" si="4"/>
        <v>36</v>
      </c>
      <c r="B269" s="88" t="s">
        <v>192</v>
      </c>
      <c r="C269" s="72" t="s">
        <v>244</v>
      </c>
      <c r="D269" s="72" t="s">
        <v>78</v>
      </c>
      <c r="E269" s="72">
        <v>2</v>
      </c>
      <c r="F269" s="73">
        <v>156560800</v>
      </c>
      <c r="G269" s="72">
        <v>4</v>
      </c>
    </row>
    <row r="270" spans="1:7" s="74" customFormat="1" ht="14.5" customHeight="1">
      <c r="A270" s="72">
        <f t="shared" si="4"/>
        <v>37</v>
      </c>
      <c r="B270" s="88" t="s">
        <v>191</v>
      </c>
      <c r="C270" s="72" t="s">
        <v>245</v>
      </c>
      <c r="D270" s="72" t="s">
        <v>63</v>
      </c>
      <c r="E270" s="72">
        <v>2</v>
      </c>
      <c r="F270" s="73">
        <v>154299200</v>
      </c>
      <c r="G270" s="72">
        <v>17</v>
      </c>
    </row>
    <row r="271" spans="1:7" s="74" customFormat="1" ht="14.5" customHeight="1">
      <c r="A271" s="72">
        <f t="shared" si="4"/>
        <v>38</v>
      </c>
      <c r="B271" s="88" t="s">
        <v>246</v>
      </c>
      <c r="C271" s="72" t="s">
        <v>247</v>
      </c>
      <c r="D271" s="72" t="s">
        <v>121</v>
      </c>
      <c r="E271" s="72">
        <v>4</v>
      </c>
      <c r="F271" s="73">
        <v>149859600</v>
      </c>
      <c r="G271" s="72">
        <v>9</v>
      </c>
    </row>
    <row r="272" spans="1:7" s="74" customFormat="1" ht="14.5" customHeight="1">
      <c r="A272" s="72">
        <f t="shared" si="4"/>
        <v>39</v>
      </c>
      <c r="B272" s="88" t="s">
        <v>192</v>
      </c>
      <c r="C272" s="72" t="s">
        <v>248</v>
      </c>
      <c r="D272" s="72" t="s">
        <v>249</v>
      </c>
      <c r="E272" s="72">
        <v>1</v>
      </c>
      <c r="F272" s="73">
        <v>148142500</v>
      </c>
      <c r="G272" s="72">
        <v>15</v>
      </c>
    </row>
    <row r="273" spans="1:7" s="74" customFormat="1" ht="14.5" customHeight="1">
      <c r="A273" s="72">
        <f t="shared" si="4"/>
        <v>40</v>
      </c>
      <c r="B273" s="88" t="s">
        <v>192</v>
      </c>
      <c r="C273" s="72" t="s">
        <v>250</v>
      </c>
      <c r="D273" s="72" t="s">
        <v>61</v>
      </c>
      <c r="E273" s="72">
        <v>1</v>
      </c>
      <c r="F273" s="73">
        <v>145585000</v>
      </c>
      <c r="G273" s="72">
        <v>21</v>
      </c>
    </row>
    <row r="274" spans="1:7" s="74" customFormat="1" ht="14.5" customHeight="1">
      <c r="A274" s="72">
        <f t="shared" si="4"/>
        <v>41</v>
      </c>
      <c r="B274" s="88" t="s">
        <v>191</v>
      </c>
      <c r="C274" s="72" t="s">
        <v>251</v>
      </c>
      <c r="D274" s="72" t="s">
        <v>57</v>
      </c>
      <c r="E274" s="72">
        <v>1</v>
      </c>
      <c r="F274" s="73">
        <v>144540000</v>
      </c>
      <c r="G274" s="72">
        <v>7</v>
      </c>
    </row>
    <row r="275" spans="1:7" s="74" customFormat="1" ht="14.5" customHeight="1">
      <c r="A275" s="72">
        <f t="shared" si="4"/>
        <v>42</v>
      </c>
      <c r="B275" s="88" t="s">
        <v>191</v>
      </c>
      <c r="C275" s="72" t="s">
        <v>105</v>
      </c>
      <c r="D275" s="72" t="s">
        <v>106</v>
      </c>
      <c r="E275" s="72">
        <v>2</v>
      </c>
      <c r="F275" s="73">
        <v>143770000</v>
      </c>
      <c r="G275" s="72">
        <v>12</v>
      </c>
    </row>
    <row r="276" spans="1:7" s="74" customFormat="1" ht="14.5" customHeight="1">
      <c r="A276" s="72">
        <f t="shared" si="4"/>
        <v>43</v>
      </c>
      <c r="B276" s="88" t="s">
        <v>191</v>
      </c>
      <c r="C276" s="72" t="s">
        <v>252</v>
      </c>
      <c r="D276" s="72" t="s">
        <v>253</v>
      </c>
      <c r="E276" s="72">
        <v>1</v>
      </c>
      <c r="F276" s="73">
        <v>141575500</v>
      </c>
      <c r="G276" s="72">
        <v>1</v>
      </c>
    </row>
    <row r="277" spans="1:7" s="74" customFormat="1" ht="14.5" customHeight="1">
      <c r="A277" s="72">
        <f t="shared" si="4"/>
        <v>44</v>
      </c>
      <c r="B277" s="88" t="s">
        <v>192</v>
      </c>
      <c r="C277" s="72" t="s">
        <v>254</v>
      </c>
      <c r="D277" s="72" t="s">
        <v>74</v>
      </c>
      <c r="E277" s="72">
        <v>1</v>
      </c>
      <c r="F277" s="73">
        <v>137027000</v>
      </c>
      <c r="G277" s="72">
        <v>8</v>
      </c>
    </row>
    <row r="278" spans="1:7" s="74" customFormat="1" ht="14.5" customHeight="1">
      <c r="A278" s="72">
        <f t="shared" si="4"/>
        <v>45</v>
      </c>
      <c r="B278" s="88" t="s">
        <v>246</v>
      </c>
      <c r="C278" s="72" t="s">
        <v>255</v>
      </c>
      <c r="D278" s="72" t="s">
        <v>57</v>
      </c>
      <c r="E278" s="72">
        <v>2</v>
      </c>
      <c r="F278" s="73">
        <v>134737900</v>
      </c>
      <c r="G278" s="72">
        <v>4</v>
      </c>
    </row>
    <row r="279" spans="1:7" s="74" customFormat="1" ht="14.5" customHeight="1">
      <c r="A279" s="72">
        <f t="shared" si="4"/>
        <v>46</v>
      </c>
      <c r="B279" s="88" t="s">
        <v>192</v>
      </c>
      <c r="C279" s="72" t="s">
        <v>256</v>
      </c>
      <c r="D279" s="72" t="s">
        <v>70</v>
      </c>
      <c r="E279" s="72">
        <v>2</v>
      </c>
      <c r="F279" s="73">
        <v>132495000</v>
      </c>
      <c r="G279" s="72">
        <v>15</v>
      </c>
    </row>
    <row r="280" spans="1:7" s="74" customFormat="1" ht="14.5" customHeight="1">
      <c r="A280" s="72">
        <f t="shared" si="4"/>
        <v>47</v>
      </c>
      <c r="B280" s="88" t="s">
        <v>191</v>
      </c>
      <c r="C280" s="72" t="s">
        <v>98</v>
      </c>
      <c r="D280" s="72" t="s">
        <v>57</v>
      </c>
      <c r="E280" s="72">
        <v>2</v>
      </c>
      <c r="F280" s="73">
        <v>128883700</v>
      </c>
      <c r="G280" s="72">
        <v>16</v>
      </c>
    </row>
    <row r="281" spans="1:7" s="74" customFormat="1" ht="14.5" customHeight="1">
      <c r="A281" s="72">
        <f t="shared" si="4"/>
        <v>48</v>
      </c>
      <c r="B281" s="88" t="s">
        <v>192</v>
      </c>
      <c r="C281" s="72" t="s">
        <v>257</v>
      </c>
      <c r="D281" s="72" t="s">
        <v>57</v>
      </c>
      <c r="E281" s="72">
        <v>2</v>
      </c>
      <c r="F281" s="73">
        <v>127609900</v>
      </c>
      <c r="G281" s="72">
        <v>13</v>
      </c>
    </row>
    <row r="282" spans="1:7" s="74" customFormat="1" ht="14.5" customHeight="1">
      <c r="A282" s="72">
        <f t="shared" si="4"/>
        <v>49</v>
      </c>
      <c r="B282" s="88" t="s">
        <v>191</v>
      </c>
      <c r="C282" s="72" t="s">
        <v>258</v>
      </c>
      <c r="D282" s="72" t="s">
        <v>61</v>
      </c>
      <c r="E282" s="72">
        <v>1</v>
      </c>
      <c r="F282" s="73">
        <v>125978600</v>
      </c>
      <c r="G282" s="72">
        <v>14</v>
      </c>
    </row>
    <row r="283" spans="1:7" s="74" customFormat="1" ht="14.5" customHeight="1">
      <c r="A283" s="72">
        <f t="shared" si="4"/>
        <v>50</v>
      </c>
      <c r="B283" s="88" t="s">
        <v>192</v>
      </c>
      <c r="C283" s="72" t="s">
        <v>95</v>
      </c>
      <c r="D283" s="72" t="s">
        <v>96</v>
      </c>
      <c r="E283" s="72">
        <v>1</v>
      </c>
      <c r="F283" s="73">
        <v>122224300</v>
      </c>
      <c r="G283" s="72">
        <v>5</v>
      </c>
    </row>
    <row r="284" spans="1:7" s="74" customFormat="1" ht="14.5" customHeight="1">
      <c r="A284" s="75" t="s">
        <v>50</v>
      </c>
      <c r="B284" s="76"/>
      <c r="C284" s="77"/>
      <c r="D284" s="77"/>
      <c r="E284" s="78"/>
      <c r="F284" s="79"/>
      <c r="G284" s="78"/>
    </row>
    <row r="285" spans="1:7" s="80" customFormat="1" ht="24.65" customHeight="1">
      <c r="A285" s="151">
        <v>6</v>
      </c>
      <c r="B285" s="151"/>
      <c r="C285" s="151"/>
      <c r="D285" s="151"/>
      <c r="E285" s="151"/>
      <c r="F285" s="151"/>
      <c r="G285" s="151"/>
    </row>
    <row r="286" spans="1:7" s="82" customFormat="1" ht="14.5" customHeight="1">
      <c r="A286" s="81"/>
      <c r="B286" s="81"/>
      <c r="E286" s="83"/>
      <c r="F286" s="84"/>
      <c r="G286" s="83"/>
    </row>
    <row r="287" spans="1:7" s="82" customFormat="1" ht="14.5" customHeight="1">
      <c r="A287" s="81"/>
      <c r="B287" s="81"/>
      <c r="E287" s="83"/>
      <c r="F287" s="84"/>
      <c r="G287" s="83"/>
    </row>
    <row r="288" spans="1:7" s="85" customFormat="1" ht="14.5" customHeight="1">
      <c r="A288" s="66" t="s">
        <v>51</v>
      </c>
      <c r="B288" s="87"/>
      <c r="C288" s="65"/>
      <c r="D288" s="65"/>
      <c r="E288" s="68"/>
      <c r="F288" s="69"/>
      <c r="G288" s="68"/>
    </row>
    <row r="289" spans="1:7" s="85" customFormat="1" ht="14.5" customHeight="1">
      <c r="A289" s="152" t="s">
        <v>44</v>
      </c>
      <c r="B289" s="152" t="s">
        <v>52</v>
      </c>
      <c r="C289" s="152" t="s">
        <v>45</v>
      </c>
      <c r="D289" s="152" t="s">
        <v>46</v>
      </c>
      <c r="E289" s="158" t="s">
        <v>47</v>
      </c>
      <c r="F289" s="160" t="s">
        <v>48</v>
      </c>
      <c r="G289" s="158" t="s">
        <v>49</v>
      </c>
    </row>
    <row r="290" spans="1:7" s="71" customFormat="1" ht="14.5" customHeight="1">
      <c r="A290" s="153"/>
      <c r="B290" s="153"/>
      <c r="C290" s="153"/>
      <c r="D290" s="153"/>
      <c r="E290" s="159"/>
      <c r="F290" s="161"/>
      <c r="G290" s="159"/>
    </row>
    <row r="291" spans="1:7" s="74" customFormat="1" ht="14.5" customHeight="1">
      <c r="A291" s="72">
        <f>IF(ISBLANK(C291),"",A290+1)</f>
        <v>1</v>
      </c>
      <c r="B291" s="88" t="s">
        <v>191</v>
      </c>
      <c r="C291" s="72" t="s">
        <v>144</v>
      </c>
      <c r="D291" s="72" t="s">
        <v>128</v>
      </c>
      <c r="E291" s="72">
        <v>1</v>
      </c>
      <c r="F291" s="73">
        <v>337260000</v>
      </c>
      <c r="G291" s="72">
        <v>1</v>
      </c>
    </row>
    <row r="292" spans="1:7" s="74" customFormat="1" ht="14.5" customHeight="1">
      <c r="A292" s="72">
        <f t="shared" ref="A292:A340" si="5">IF(ISBLANK(C292),"",A291+1)</f>
        <v>2</v>
      </c>
      <c r="B292" s="88" t="s">
        <v>191</v>
      </c>
      <c r="C292" s="72" t="s">
        <v>174</v>
      </c>
      <c r="D292" s="72" t="s">
        <v>128</v>
      </c>
      <c r="E292" s="72">
        <v>1</v>
      </c>
      <c r="F292" s="73">
        <v>86900000</v>
      </c>
      <c r="G292" s="72">
        <v>1</v>
      </c>
    </row>
    <row r="293" spans="1:7" s="74" customFormat="1" ht="14.5" customHeight="1">
      <c r="A293" s="72" t="str">
        <f t="shared" si="5"/>
        <v/>
      </c>
      <c r="B293" s="88"/>
      <c r="C293" s="72"/>
      <c r="D293" s="72"/>
      <c r="E293" s="72"/>
      <c r="F293" s="73"/>
      <c r="G293" s="72"/>
    </row>
    <row r="294" spans="1:7" s="74" customFormat="1" ht="14.5" customHeight="1">
      <c r="A294" s="72" t="str">
        <f t="shared" si="5"/>
        <v/>
      </c>
      <c r="B294" s="88"/>
      <c r="C294" s="72"/>
      <c r="D294" s="72"/>
      <c r="E294" s="72"/>
      <c r="F294" s="73"/>
      <c r="G294" s="72"/>
    </row>
    <row r="295" spans="1:7" s="74" customFormat="1" ht="14.5" customHeight="1">
      <c r="A295" s="72" t="str">
        <f t="shared" si="5"/>
        <v/>
      </c>
      <c r="B295" s="88"/>
      <c r="C295" s="72"/>
      <c r="D295" s="72"/>
      <c r="E295" s="72"/>
      <c r="F295" s="73"/>
      <c r="G295" s="72"/>
    </row>
    <row r="296" spans="1:7" s="74" customFormat="1" ht="14.5" customHeight="1">
      <c r="A296" s="72" t="str">
        <f t="shared" si="5"/>
        <v/>
      </c>
      <c r="B296" s="88"/>
      <c r="C296" s="72"/>
      <c r="D296" s="72"/>
      <c r="E296" s="72"/>
      <c r="F296" s="73"/>
      <c r="G296" s="72"/>
    </row>
    <row r="297" spans="1:7" s="74" customFormat="1" ht="14.5" customHeight="1">
      <c r="A297" s="72" t="str">
        <f t="shared" si="5"/>
        <v/>
      </c>
      <c r="B297" s="88"/>
      <c r="C297" s="72"/>
      <c r="D297" s="72"/>
      <c r="E297" s="72"/>
      <c r="F297" s="73"/>
      <c r="G297" s="72"/>
    </row>
    <row r="298" spans="1:7" s="74" customFormat="1" ht="14.5" customHeight="1">
      <c r="A298" s="72" t="str">
        <f t="shared" si="5"/>
        <v/>
      </c>
      <c r="B298" s="88"/>
      <c r="C298" s="72"/>
      <c r="D298" s="72"/>
      <c r="E298" s="72"/>
      <c r="F298" s="73"/>
      <c r="G298" s="72"/>
    </row>
    <row r="299" spans="1:7" s="74" customFormat="1" ht="14.5" customHeight="1">
      <c r="A299" s="72" t="str">
        <f t="shared" si="5"/>
        <v/>
      </c>
      <c r="B299" s="88"/>
      <c r="C299" s="72"/>
      <c r="D299" s="72"/>
      <c r="E299" s="72"/>
      <c r="F299" s="73"/>
      <c r="G299" s="72"/>
    </row>
    <row r="300" spans="1:7" s="74" customFormat="1" ht="14.5" customHeight="1">
      <c r="A300" s="72" t="str">
        <f t="shared" si="5"/>
        <v/>
      </c>
      <c r="B300" s="88"/>
      <c r="C300" s="72"/>
      <c r="D300" s="72"/>
      <c r="E300" s="72"/>
      <c r="F300" s="73"/>
      <c r="G300" s="72"/>
    </row>
    <row r="301" spans="1:7" s="74" customFormat="1" ht="14.5" customHeight="1">
      <c r="A301" s="72" t="str">
        <f t="shared" si="5"/>
        <v/>
      </c>
      <c r="B301" s="88"/>
      <c r="C301" s="72"/>
      <c r="D301" s="72"/>
      <c r="E301" s="72"/>
      <c r="F301" s="73"/>
      <c r="G301" s="72"/>
    </row>
    <row r="302" spans="1:7" s="74" customFormat="1" ht="14.5" customHeight="1">
      <c r="A302" s="72" t="str">
        <f t="shared" si="5"/>
        <v/>
      </c>
      <c r="B302" s="88"/>
      <c r="C302" s="72"/>
      <c r="D302" s="72"/>
      <c r="E302" s="72"/>
      <c r="F302" s="73"/>
      <c r="G302" s="72"/>
    </row>
    <row r="303" spans="1:7" s="74" customFormat="1" ht="14.5" customHeight="1">
      <c r="A303" s="72" t="str">
        <f t="shared" si="5"/>
        <v/>
      </c>
      <c r="B303" s="88"/>
      <c r="C303" s="72"/>
      <c r="D303" s="72"/>
      <c r="E303" s="72"/>
      <c r="F303" s="73"/>
      <c r="G303" s="72"/>
    </row>
    <row r="304" spans="1:7" s="74" customFormat="1" ht="14.5" customHeight="1">
      <c r="A304" s="72" t="str">
        <f t="shared" si="5"/>
        <v/>
      </c>
      <c r="B304" s="88"/>
      <c r="C304" s="72"/>
      <c r="D304" s="72"/>
      <c r="E304" s="72"/>
      <c r="F304" s="73"/>
      <c r="G304" s="72"/>
    </row>
    <row r="305" spans="1:7" s="74" customFormat="1" ht="14.5" customHeight="1">
      <c r="A305" s="72" t="str">
        <f t="shared" si="5"/>
        <v/>
      </c>
      <c r="B305" s="88"/>
      <c r="C305" s="72"/>
      <c r="D305" s="72"/>
      <c r="E305" s="72"/>
      <c r="F305" s="73"/>
      <c r="G305" s="72"/>
    </row>
    <row r="306" spans="1:7" s="74" customFormat="1" ht="14.5" customHeight="1">
      <c r="A306" s="72" t="str">
        <f t="shared" si="5"/>
        <v/>
      </c>
      <c r="B306" s="88"/>
      <c r="C306" s="72"/>
      <c r="D306" s="72"/>
      <c r="E306" s="72"/>
      <c r="F306" s="73"/>
      <c r="G306" s="72"/>
    </row>
    <row r="307" spans="1:7" s="74" customFormat="1" ht="14.5" customHeight="1">
      <c r="A307" s="72" t="str">
        <f t="shared" si="5"/>
        <v/>
      </c>
      <c r="B307" s="88"/>
      <c r="C307" s="72"/>
      <c r="D307" s="72"/>
      <c r="E307" s="72"/>
      <c r="F307" s="73"/>
      <c r="G307" s="72"/>
    </row>
    <row r="308" spans="1:7" s="74" customFormat="1" ht="14.5" customHeight="1">
      <c r="A308" s="72" t="str">
        <f t="shared" si="5"/>
        <v/>
      </c>
      <c r="B308" s="88"/>
      <c r="C308" s="72"/>
      <c r="D308" s="72"/>
      <c r="E308" s="72"/>
      <c r="F308" s="73"/>
      <c r="G308" s="72"/>
    </row>
    <row r="309" spans="1:7" s="74" customFormat="1" ht="14.5" customHeight="1">
      <c r="A309" s="72" t="str">
        <f t="shared" si="5"/>
        <v/>
      </c>
      <c r="B309" s="88"/>
      <c r="C309" s="72"/>
      <c r="D309" s="72"/>
      <c r="E309" s="72"/>
      <c r="F309" s="73"/>
      <c r="G309" s="72"/>
    </row>
    <row r="310" spans="1:7" s="74" customFormat="1" ht="14.5" customHeight="1">
      <c r="A310" s="72" t="str">
        <f t="shared" si="5"/>
        <v/>
      </c>
      <c r="B310" s="88"/>
      <c r="C310" s="72"/>
      <c r="D310" s="72"/>
      <c r="E310" s="72"/>
      <c r="F310" s="73"/>
      <c r="G310" s="72"/>
    </row>
    <row r="311" spans="1:7" s="74" customFormat="1" ht="14.5" customHeight="1">
      <c r="A311" s="72" t="str">
        <f t="shared" si="5"/>
        <v/>
      </c>
      <c r="B311" s="88"/>
      <c r="C311" s="72"/>
      <c r="D311" s="72"/>
      <c r="E311" s="72"/>
      <c r="F311" s="73"/>
      <c r="G311" s="72"/>
    </row>
    <row r="312" spans="1:7" s="74" customFormat="1" ht="14.5" customHeight="1">
      <c r="A312" s="72" t="str">
        <f t="shared" si="5"/>
        <v/>
      </c>
      <c r="B312" s="88"/>
      <c r="C312" s="72"/>
      <c r="D312" s="72"/>
      <c r="E312" s="72"/>
      <c r="F312" s="73"/>
      <c r="G312" s="72"/>
    </row>
    <row r="313" spans="1:7" s="74" customFormat="1" ht="14.5" customHeight="1">
      <c r="A313" s="72" t="str">
        <f t="shared" si="5"/>
        <v/>
      </c>
      <c r="B313" s="88"/>
      <c r="C313" s="72"/>
      <c r="D313" s="72"/>
      <c r="E313" s="72"/>
      <c r="F313" s="73"/>
      <c r="G313" s="72"/>
    </row>
    <row r="314" spans="1:7" s="74" customFormat="1" ht="14.5" customHeight="1">
      <c r="A314" s="72" t="str">
        <f t="shared" si="5"/>
        <v/>
      </c>
      <c r="B314" s="88"/>
      <c r="C314" s="72"/>
      <c r="D314" s="72"/>
      <c r="E314" s="72"/>
      <c r="F314" s="73"/>
      <c r="G314" s="72"/>
    </row>
    <row r="315" spans="1:7" s="74" customFormat="1" ht="14.5" customHeight="1">
      <c r="A315" s="72" t="str">
        <f t="shared" si="5"/>
        <v/>
      </c>
      <c r="B315" s="88"/>
      <c r="C315" s="72"/>
      <c r="D315" s="72"/>
      <c r="E315" s="72"/>
      <c r="F315" s="73"/>
      <c r="G315" s="72"/>
    </row>
    <row r="316" spans="1:7" s="74" customFormat="1" ht="14.5" customHeight="1">
      <c r="A316" s="72" t="str">
        <f t="shared" si="5"/>
        <v/>
      </c>
      <c r="B316" s="88"/>
      <c r="C316" s="72"/>
      <c r="D316" s="72"/>
      <c r="E316" s="72"/>
      <c r="F316" s="73"/>
      <c r="G316" s="72"/>
    </row>
    <row r="317" spans="1:7" s="74" customFormat="1" ht="14.5" customHeight="1">
      <c r="A317" s="72" t="str">
        <f t="shared" si="5"/>
        <v/>
      </c>
      <c r="B317" s="88"/>
      <c r="C317" s="72"/>
      <c r="D317" s="72"/>
      <c r="E317" s="72"/>
      <c r="F317" s="73"/>
      <c r="G317" s="72"/>
    </row>
    <row r="318" spans="1:7" s="74" customFormat="1" ht="14.5" customHeight="1">
      <c r="A318" s="72" t="str">
        <f t="shared" si="5"/>
        <v/>
      </c>
      <c r="B318" s="88"/>
      <c r="C318" s="72"/>
      <c r="D318" s="72"/>
      <c r="E318" s="72"/>
      <c r="F318" s="73"/>
      <c r="G318" s="72"/>
    </row>
    <row r="319" spans="1:7" s="74" customFormat="1" ht="14.5" customHeight="1">
      <c r="A319" s="72" t="str">
        <f t="shared" si="5"/>
        <v/>
      </c>
      <c r="B319" s="88"/>
      <c r="C319" s="72"/>
      <c r="D319" s="72"/>
      <c r="E319" s="72"/>
      <c r="F319" s="73"/>
      <c r="G319" s="72"/>
    </row>
    <row r="320" spans="1:7" s="74" customFormat="1" ht="14.5" customHeight="1">
      <c r="A320" s="72" t="str">
        <f t="shared" si="5"/>
        <v/>
      </c>
      <c r="B320" s="88"/>
      <c r="C320" s="72"/>
      <c r="D320" s="72"/>
      <c r="E320" s="72"/>
      <c r="F320" s="73"/>
      <c r="G320" s="72"/>
    </row>
    <row r="321" spans="1:7" s="74" customFormat="1" ht="14.5" customHeight="1">
      <c r="A321" s="72" t="str">
        <f t="shared" si="5"/>
        <v/>
      </c>
      <c r="B321" s="88"/>
      <c r="C321" s="72"/>
      <c r="D321" s="72"/>
      <c r="E321" s="72"/>
      <c r="F321" s="73"/>
      <c r="G321" s="72"/>
    </row>
    <row r="322" spans="1:7" s="74" customFormat="1" ht="14.5" customHeight="1">
      <c r="A322" s="72" t="str">
        <f t="shared" si="5"/>
        <v/>
      </c>
      <c r="B322" s="88"/>
      <c r="C322" s="72"/>
      <c r="D322" s="72"/>
      <c r="E322" s="72"/>
      <c r="F322" s="73"/>
      <c r="G322" s="72"/>
    </row>
    <row r="323" spans="1:7" s="74" customFormat="1" ht="14.5" customHeight="1">
      <c r="A323" s="72" t="str">
        <f t="shared" si="5"/>
        <v/>
      </c>
      <c r="B323" s="88"/>
      <c r="C323" s="72"/>
      <c r="D323" s="72"/>
      <c r="E323" s="72"/>
      <c r="F323" s="73"/>
      <c r="G323" s="72"/>
    </row>
    <row r="324" spans="1:7" s="74" customFormat="1" ht="14.5" customHeight="1">
      <c r="A324" s="72" t="str">
        <f t="shared" si="5"/>
        <v/>
      </c>
      <c r="B324" s="88"/>
      <c r="C324" s="72"/>
      <c r="D324" s="72"/>
      <c r="E324" s="72"/>
      <c r="F324" s="73"/>
      <c r="G324" s="72"/>
    </row>
    <row r="325" spans="1:7" s="74" customFormat="1" ht="14.5" customHeight="1">
      <c r="A325" s="72" t="str">
        <f t="shared" si="5"/>
        <v/>
      </c>
      <c r="B325" s="88"/>
      <c r="C325" s="72"/>
      <c r="D325" s="72"/>
      <c r="E325" s="72"/>
      <c r="F325" s="73"/>
      <c r="G325" s="72"/>
    </row>
    <row r="326" spans="1:7" s="74" customFormat="1" ht="14.5" customHeight="1">
      <c r="A326" s="72" t="str">
        <f t="shared" si="5"/>
        <v/>
      </c>
      <c r="B326" s="88"/>
      <c r="C326" s="72"/>
      <c r="D326" s="72"/>
      <c r="E326" s="72"/>
      <c r="F326" s="73"/>
      <c r="G326" s="72"/>
    </row>
    <row r="327" spans="1:7" s="74" customFormat="1" ht="14.5" customHeight="1">
      <c r="A327" s="72" t="str">
        <f t="shared" si="5"/>
        <v/>
      </c>
      <c r="B327" s="88"/>
      <c r="C327" s="72"/>
      <c r="D327" s="72"/>
      <c r="E327" s="72"/>
      <c r="F327" s="73"/>
      <c r="G327" s="72"/>
    </row>
    <row r="328" spans="1:7" s="74" customFormat="1" ht="14.5" customHeight="1">
      <c r="A328" s="72" t="str">
        <f t="shared" si="5"/>
        <v/>
      </c>
      <c r="B328" s="88"/>
      <c r="C328" s="72"/>
      <c r="D328" s="72"/>
      <c r="E328" s="72"/>
      <c r="F328" s="73"/>
      <c r="G328" s="72"/>
    </row>
    <row r="329" spans="1:7" s="74" customFormat="1" ht="14.5" customHeight="1">
      <c r="A329" s="72" t="str">
        <f t="shared" si="5"/>
        <v/>
      </c>
      <c r="B329" s="88"/>
      <c r="C329" s="72"/>
      <c r="D329" s="72"/>
      <c r="E329" s="72"/>
      <c r="F329" s="73"/>
      <c r="G329" s="72"/>
    </row>
    <row r="330" spans="1:7" s="74" customFormat="1" ht="14.5" customHeight="1">
      <c r="A330" s="72" t="str">
        <f t="shared" si="5"/>
        <v/>
      </c>
      <c r="B330" s="88"/>
      <c r="C330" s="72"/>
      <c r="D330" s="72"/>
      <c r="E330" s="72"/>
      <c r="F330" s="73"/>
      <c r="G330" s="72"/>
    </row>
    <row r="331" spans="1:7" s="74" customFormat="1" ht="14.5" customHeight="1">
      <c r="A331" s="72" t="str">
        <f t="shared" si="5"/>
        <v/>
      </c>
      <c r="B331" s="88"/>
      <c r="C331" s="72"/>
      <c r="D331" s="72"/>
      <c r="E331" s="72"/>
      <c r="F331" s="73"/>
      <c r="G331" s="72"/>
    </row>
    <row r="332" spans="1:7" s="74" customFormat="1" ht="14.5" customHeight="1">
      <c r="A332" s="72" t="str">
        <f t="shared" si="5"/>
        <v/>
      </c>
      <c r="B332" s="88"/>
      <c r="C332" s="72"/>
      <c r="D332" s="72"/>
      <c r="E332" s="72"/>
      <c r="F332" s="73"/>
      <c r="G332" s="72"/>
    </row>
    <row r="333" spans="1:7" s="74" customFormat="1" ht="14.5" customHeight="1">
      <c r="A333" s="72" t="str">
        <f t="shared" si="5"/>
        <v/>
      </c>
      <c r="B333" s="88"/>
      <c r="C333" s="72"/>
      <c r="D333" s="72"/>
      <c r="E333" s="72"/>
      <c r="F333" s="73"/>
      <c r="G333" s="72"/>
    </row>
    <row r="334" spans="1:7" s="74" customFormat="1" ht="14.5" customHeight="1">
      <c r="A334" s="72" t="str">
        <f t="shared" si="5"/>
        <v/>
      </c>
      <c r="B334" s="88"/>
      <c r="C334" s="72"/>
      <c r="D334" s="72"/>
      <c r="E334" s="72"/>
      <c r="F334" s="73"/>
      <c r="G334" s="72"/>
    </row>
    <row r="335" spans="1:7" s="74" customFormat="1" ht="14.5" customHeight="1">
      <c r="A335" s="72" t="str">
        <f t="shared" si="5"/>
        <v/>
      </c>
      <c r="B335" s="88"/>
      <c r="C335" s="72"/>
      <c r="D335" s="72"/>
      <c r="E335" s="72"/>
      <c r="F335" s="73"/>
      <c r="G335" s="72"/>
    </row>
    <row r="336" spans="1:7" s="74" customFormat="1" ht="14.5" customHeight="1">
      <c r="A336" s="72" t="str">
        <f t="shared" si="5"/>
        <v/>
      </c>
      <c r="B336" s="88"/>
      <c r="C336" s="72"/>
      <c r="D336" s="72"/>
      <c r="E336" s="72"/>
      <c r="F336" s="73"/>
      <c r="G336" s="72"/>
    </row>
    <row r="337" spans="1:7" s="74" customFormat="1" ht="14.5" customHeight="1">
      <c r="A337" s="72" t="str">
        <f t="shared" si="5"/>
        <v/>
      </c>
      <c r="B337" s="88"/>
      <c r="C337" s="72"/>
      <c r="D337" s="72"/>
      <c r="E337" s="72"/>
      <c r="F337" s="73"/>
      <c r="G337" s="72"/>
    </row>
    <row r="338" spans="1:7" s="74" customFormat="1" ht="14.5" customHeight="1">
      <c r="A338" s="72" t="str">
        <f t="shared" si="5"/>
        <v/>
      </c>
      <c r="B338" s="88"/>
      <c r="C338" s="72"/>
      <c r="D338" s="72"/>
      <c r="E338" s="72"/>
      <c r="F338" s="73"/>
      <c r="G338" s="72"/>
    </row>
    <row r="339" spans="1:7" s="74" customFormat="1" ht="14.5" customHeight="1">
      <c r="A339" s="72" t="str">
        <f t="shared" si="5"/>
        <v/>
      </c>
      <c r="B339" s="88"/>
      <c r="C339" s="72"/>
      <c r="D339" s="72"/>
      <c r="E339" s="72"/>
      <c r="F339" s="73"/>
      <c r="G339" s="72"/>
    </row>
    <row r="340" spans="1:7" s="74" customFormat="1" ht="14.5" customHeight="1">
      <c r="A340" s="72" t="str">
        <f t="shared" si="5"/>
        <v/>
      </c>
      <c r="B340" s="88"/>
      <c r="C340" s="72"/>
      <c r="D340" s="72"/>
      <c r="E340" s="72"/>
      <c r="F340" s="73"/>
      <c r="G340" s="72"/>
    </row>
    <row r="341" spans="1:7" s="74" customFormat="1" ht="14.5" customHeight="1">
      <c r="A341" s="75" t="s">
        <v>50</v>
      </c>
      <c r="B341" s="90"/>
      <c r="C341" s="90"/>
      <c r="D341" s="90"/>
      <c r="E341" s="90"/>
      <c r="F341" s="90"/>
      <c r="G341" s="90"/>
    </row>
    <row r="342" spans="1:7" s="80" customFormat="1" ht="24.65" customHeight="1">
      <c r="A342" s="151">
        <v>7</v>
      </c>
      <c r="B342" s="151"/>
      <c r="C342" s="151"/>
      <c r="D342" s="151"/>
      <c r="E342" s="151"/>
      <c r="F342" s="151"/>
      <c r="G342" s="151"/>
    </row>
    <row r="343" spans="1:7" s="82" customFormat="1" ht="14.5" customHeight="1">
      <c r="A343" s="141" t="s">
        <v>259</v>
      </c>
      <c r="B343" s="141"/>
      <c r="C343" s="141"/>
      <c r="D343" s="141"/>
      <c r="E343" s="141"/>
      <c r="F343" s="141"/>
      <c r="G343" s="141"/>
    </row>
    <row r="344" spans="1:7" s="82" customFormat="1" ht="14.5" customHeight="1">
      <c r="A344" s="141"/>
      <c r="B344" s="141"/>
      <c r="C344" s="141"/>
      <c r="D344" s="141"/>
      <c r="E344" s="141"/>
      <c r="F344" s="141"/>
      <c r="G344" s="141"/>
    </row>
    <row r="345" spans="1:7" s="85" customFormat="1" ht="14.5" customHeight="1">
      <c r="A345" s="66" t="s">
        <v>43</v>
      </c>
      <c r="B345" s="87"/>
      <c r="C345" s="65"/>
      <c r="D345" s="65"/>
      <c r="E345" s="68"/>
      <c r="F345" s="69"/>
      <c r="G345" s="68"/>
    </row>
    <row r="346" spans="1:7" s="85" customFormat="1" ht="14.5" customHeight="1">
      <c r="A346" s="152" t="s">
        <v>44</v>
      </c>
      <c r="B346" s="152" t="s">
        <v>52</v>
      </c>
      <c r="C346" s="152" t="s">
        <v>45</v>
      </c>
      <c r="D346" s="152" t="s">
        <v>46</v>
      </c>
      <c r="E346" s="158" t="s">
        <v>47</v>
      </c>
      <c r="F346" s="160" t="s">
        <v>48</v>
      </c>
      <c r="G346" s="158" t="s">
        <v>49</v>
      </c>
    </row>
    <row r="347" spans="1:7" s="71" customFormat="1" ht="14.5" customHeight="1">
      <c r="A347" s="153"/>
      <c r="B347" s="153"/>
      <c r="C347" s="153"/>
      <c r="D347" s="153"/>
      <c r="E347" s="159"/>
      <c r="F347" s="161"/>
      <c r="G347" s="159"/>
    </row>
    <row r="348" spans="1:7" s="74" customFormat="1" ht="14.5" customHeight="1">
      <c r="A348" s="72">
        <f>IF(ISBLANK(C348),"",A347+1)</f>
        <v>1</v>
      </c>
      <c r="B348" s="88" t="s">
        <v>192</v>
      </c>
      <c r="C348" s="72" t="s">
        <v>111</v>
      </c>
      <c r="D348" s="72" t="s">
        <v>57</v>
      </c>
      <c r="E348" s="72">
        <v>7</v>
      </c>
      <c r="F348" s="73">
        <v>722741800</v>
      </c>
      <c r="G348" s="72">
        <v>59</v>
      </c>
    </row>
    <row r="349" spans="1:7" s="74" customFormat="1" ht="14.5" customHeight="1">
      <c r="A349" s="72">
        <f t="shared" ref="A349:A397" si="6">IF(ISBLANK(C349),"",A348+1)</f>
        <v>2</v>
      </c>
      <c r="B349" s="88" t="s">
        <v>192</v>
      </c>
      <c r="C349" s="72" t="s">
        <v>112</v>
      </c>
      <c r="D349" s="72" t="s">
        <v>57</v>
      </c>
      <c r="E349" s="72">
        <v>5</v>
      </c>
      <c r="F349" s="73">
        <v>705541100</v>
      </c>
      <c r="G349" s="72">
        <v>33</v>
      </c>
    </row>
    <row r="350" spans="1:7" s="74" customFormat="1" ht="14.5" customHeight="1">
      <c r="A350" s="72">
        <f t="shared" si="6"/>
        <v>3</v>
      </c>
      <c r="B350" s="88" t="s">
        <v>192</v>
      </c>
      <c r="C350" s="72" t="s">
        <v>114</v>
      </c>
      <c r="D350" s="72" t="s">
        <v>74</v>
      </c>
      <c r="E350" s="72">
        <v>4</v>
      </c>
      <c r="F350" s="73">
        <v>681874600</v>
      </c>
      <c r="G350" s="72">
        <v>41</v>
      </c>
    </row>
    <row r="351" spans="1:7" s="74" customFormat="1" ht="14.5" customHeight="1">
      <c r="A351" s="72">
        <f t="shared" si="6"/>
        <v>4</v>
      </c>
      <c r="B351" s="88" t="s">
        <v>192</v>
      </c>
      <c r="C351" s="72" t="s">
        <v>118</v>
      </c>
      <c r="D351" s="72" t="s">
        <v>57</v>
      </c>
      <c r="E351" s="72">
        <v>3</v>
      </c>
      <c r="F351" s="73">
        <v>620237200</v>
      </c>
      <c r="G351" s="72">
        <v>32</v>
      </c>
    </row>
    <row r="352" spans="1:7" s="74" customFormat="1" ht="14.5" customHeight="1">
      <c r="A352" s="72">
        <f t="shared" si="6"/>
        <v>5</v>
      </c>
      <c r="B352" s="88" t="s">
        <v>192</v>
      </c>
      <c r="C352" s="72" t="s">
        <v>124</v>
      </c>
      <c r="D352" s="72" t="s">
        <v>59</v>
      </c>
      <c r="E352" s="72">
        <v>4</v>
      </c>
      <c r="F352" s="73">
        <v>587493500</v>
      </c>
      <c r="G352" s="72">
        <v>20</v>
      </c>
    </row>
    <row r="353" spans="1:7" s="74" customFormat="1" ht="14.5" customHeight="1">
      <c r="A353" s="72">
        <f t="shared" si="6"/>
        <v>6</v>
      </c>
      <c r="B353" s="88" t="s">
        <v>192</v>
      </c>
      <c r="C353" s="72" t="s">
        <v>260</v>
      </c>
      <c r="D353" s="72" t="s">
        <v>90</v>
      </c>
      <c r="E353" s="72">
        <v>1</v>
      </c>
      <c r="F353" s="73">
        <v>396300000</v>
      </c>
      <c r="G353" s="72">
        <v>8</v>
      </c>
    </row>
    <row r="354" spans="1:7" s="74" customFormat="1" ht="14.5" customHeight="1">
      <c r="A354" s="72">
        <f t="shared" si="6"/>
        <v>7</v>
      </c>
      <c r="B354" s="88" t="s">
        <v>192</v>
      </c>
      <c r="C354" s="72" t="s">
        <v>261</v>
      </c>
      <c r="D354" s="72" t="s">
        <v>57</v>
      </c>
      <c r="E354" s="72">
        <v>10</v>
      </c>
      <c r="F354" s="73">
        <v>390852244</v>
      </c>
      <c r="G354" s="72">
        <v>51</v>
      </c>
    </row>
    <row r="355" spans="1:7" s="74" customFormat="1" ht="14.5" customHeight="1">
      <c r="A355" s="72">
        <f t="shared" si="6"/>
        <v>8</v>
      </c>
      <c r="B355" s="88" t="s">
        <v>192</v>
      </c>
      <c r="C355" s="72" t="s">
        <v>262</v>
      </c>
      <c r="D355" s="72" t="s">
        <v>61</v>
      </c>
      <c r="E355" s="72">
        <v>4</v>
      </c>
      <c r="F355" s="73">
        <v>339031000</v>
      </c>
      <c r="G355" s="72">
        <v>31</v>
      </c>
    </row>
    <row r="356" spans="1:7" s="74" customFormat="1" ht="14.5" customHeight="1">
      <c r="A356" s="72">
        <f t="shared" si="6"/>
        <v>9</v>
      </c>
      <c r="B356" s="88" t="s">
        <v>192</v>
      </c>
      <c r="C356" s="72" t="s">
        <v>263</v>
      </c>
      <c r="D356" s="72" t="s">
        <v>87</v>
      </c>
      <c r="E356" s="72">
        <v>7</v>
      </c>
      <c r="F356" s="73">
        <v>330519680</v>
      </c>
      <c r="G356" s="72">
        <v>44</v>
      </c>
    </row>
    <row r="357" spans="1:7" s="74" customFormat="1" ht="14.5" customHeight="1">
      <c r="A357" s="72">
        <f t="shared" si="6"/>
        <v>10</v>
      </c>
      <c r="B357" s="88" t="s">
        <v>192</v>
      </c>
      <c r="C357" s="72" t="s">
        <v>264</v>
      </c>
      <c r="D357" s="72" t="s">
        <v>57</v>
      </c>
      <c r="E357" s="72">
        <v>3</v>
      </c>
      <c r="F357" s="73">
        <v>325931100</v>
      </c>
      <c r="G357" s="72">
        <v>33</v>
      </c>
    </row>
    <row r="358" spans="1:7" s="74" customFormat="1" ht="14.5" customHeight="1">
      <c r="A358" s="72">
        <f t="shared" si="6"/>
        <v>11</v>
      </c>
      <c r="B358" s="88" t="s">
        <v>192</v>
      </c>
      <c r="C358" s="72" t="s">
        <v>265</v>
      </c>
      <c r="D358" s="72" t="s">
        <v>57</v>
      </c>
      <c r="E358" s="72">
        <v>6</v>
      </c>
      <c r="F358" s="73">
        <v>300695377</v>
      </c>
      <c r="G358" s="72">
        <v>65</v>
      </c>
    </row>
    <row r="359" spans="1:7" s="74" customFormat="1" ht="14.5" customHeight="1">
      <c r="A359" s="72">
        <f t="shared" si="6"/>
        <v>12</v>
      </c>
      <c r="B359" s="88" t="s">
        <v>192</v>
      </c>
      <c r="C359" s="72" t="s">
        <v>266</v>
      </c>
      <c r="D359" s="72" t="s">
        <v>61</v>
      </c>
      <c r="E359" s="72">
        <v>8</v>
      </c>
      <c r="F359" s="73">
        <v>298597200</v>
      </c>
      <c r="G359" s="72">
        <v>73</v>
      </c>
    </row>
    <row r="360" spans="1:7" s="74" customFormat="1" ht="14.5" customHeight="1">
      <c r="A360" s="72">
        <f t="shared" si="6"/>
        <v>13</v>
      </c>
      <c r="B360" s="88" t="s">
        <v>192</v>
      </c>
      <c r="C360" s="72" t="s">
        <v>267</v>
      </c>
      <c r="D360" s="72" t="s">
        <v>57</v>
      </c>
      <c r="E360" s="72">
        <v>5</v>
      </c>
      <c r="F360" s="73">
        <v>288215925</v>
      </c>
      <c r="G360" s="72">
        <v>49</v>
      </c>
    </row>
    <row r="361" spans="1:7" s="74" customFormat="1" ht="14.5" customHeight="1">
      <c r="A361" s="72">
        <f t="shared" si="6"/>
        <v>14</v>
      </c>
      <c r="B361" s="88" t="s">
        <v>192</v>
      </c>
      <c r="C361" s="72" t="s">
        <v>268</v>
      </c>
      <c r="D361" s="72" t="s">
        <v>57</v>
      </c>
      <c r="E361" s="72">
        <v>5</v>
      </c>
      <c r="F361" s="73">
        <v>274140091</v>
      </c>
      <c r="G361" s="72">
        <v>51</v>
      </c>
    </row>
    <row r="362" spans="1:7" s="74" customFormat="1" ht="14.5" customHeight="1">
      <c r="A362" s="72">
        <f t="shared" si="6"/>
        <v>15</v>
      </c>
      <c r="B362" s="88" t="s">
        <v>192</v>
      </c>
      <c r="C362" s="72" t="s">
        <v>269</v>
      </c>
      <c r="D362" s="72" t="s">
        <v>270</v>
      </c>
      <c r="E362" s="72">
        <v>8</v>
      </c>
      <c r="F362" s="73">
        <v>255872059</v>
      </c>
      <c r="G362" s="72">
        <v>63</v>
      </c>
    </row>
    <row r="363" spans="1:7" s="74" customFormat="1" ht="14.5" customHeight="1">
      <c r="A363" s="72">
        <f t="shared" si="6"/>
        <v>16</v>
      </c>
      <c r="B363" s="88" t="s">
        <v>192</v>
      </c>
      <c r="C363" s="72" t="s">
        <v>271</v>
      </c>
      <c r="D363" s="72" t="s">
        <v>63</v>
      </c>
      <c r="E363" s="72">
        <v>6</v>
      </c>
      <c r="F363" s="73">
        <v>230975800</v>
      </c>
      <c r="G363" s="72">
        <v>68</v>
      </c>
    </row>
    <row r="364" spans="1:7" s="74" customFormat="1" ht="14.5" customHeight="1">
      <c r="A364" s="72">
        <f t="shared" si="6"/>
        <v>17</v>
      </c>
      <c r="B364" s="88" t="s">
        <v>192</v>
      </c>
      <c r="C364" s="72" t="s">
        <v>272</v>
      </c>
      <c r="D364" s="72" t="s">
        <v>59</v>
      </c>
      <c r="E364" s="72">
        <v>2</v>
      </c>
      <c r="F364" s="73">
        <v>224383500</v>
      </c>
      <c r="G364" s="72">
        <v>39</v>
      </c>
    </row>
    <row r="365" spans="1:7" s="74" customFormat="1" ht="14.5" customHeight="1">
      <c r="A365" s="72">
        <f t="shared" si="6"/>
        <v>18</v>
      </c>
      <c r="B365" s="88" t="s">
        <v>192</v>
      </c>
      <c r="C365" s="72" t="s">
        <v>273</v>
      </c>
      <c r="D365" s="72" t="s">
        <v>116</v>
      </c>
      <c r="E365" s="72">
        <v>4</v>
      </c>
      <c r="F365" s="73">
        <v>218259800</v>
      </c>
      <c r="G365" s="72">
        <v>35</v>
      </c>
    </row>
    <row r="366" spans="1:7" s="74" customFormat="1" ht="14.5" customHeight="1">
      <c r="A366" s="72">
        <f t="shared" si="6"/>
        <v>19</v>
      </c>
      <c r="B366" s="88" t="s">
        <v>192</v>
      </c>
      <c r="C366" s="72" t="s">
        <v>274</v>
      </c>
      <c r="D366" s="72" t="s">
        <v>116</v>
      </c>
      <c r="E366" s="72">
        <v>4</v>
      </c>
      <c r="F366" s="73">
        <v>212851100</v>
      </c>
      <c r="G366" s="72">
        <v>58</v>
      </c>
    </row>
    <row r="367" spans="1:7" s="74" customFormat="1" ht="14.5" customHeight="1">
      <c r="A367" s="72">
        <f t="shared" si="6"/>
        <v>20</v>
      </c>
      <c r="B367" s="88" t="s">
        <v>192</v>
      </c>
      <c r="C367" s="72" t="s">
        <v>275</v>
      </c>
      <c r="D367" s="72" t="s">
        <v>57</v>
      </c>
      <c r="E367" s="72">
        <v>2</v>
      </c>
      <c r="F367" s="73">
        <v>212362700</v>
      </c>
      <c r="G367" s="72">
        <v>32</v>
      </c>
    </row>
    <row r="368" spans="1:7" s="74" customFormat="1" ht="14.5" customHeight="1">
      <c r="A368" s="72">
        <f t="shared" si="6"/>
        <v>21</v>
      </c>
      <c r="B368" s="88" t="s">
        <v>192</v>
      </c>
      <c r="C368" s="72" t="s">
        <v>276</v>
      </c>
      <c r="D368" s="72" t="s">
        <v>277</v>
      </c>
      <c r="E368" s="72">
        <v>5</v>
      </c>
      <c r="F368" s="73">
        <v>183099547</v>
      </c>
      <c r="G368" s="72">
        <v>48</v>
      </c>
    </row>
    <row r="369" spans="1:7" s="74" customFormat="1" ht="14.5" customHeight="1">
      <c r="A369" s="72">
        <f t="shared" si="6"/>
        <v>22</v>
      </c>
      <c r="B369" s="88" t="s">
        <v>192</v>
      </c>
      <c r="C369" s="72" t="s">
        <v>278</v>
      </c>
      <c r="D369" s="72" t="s">
        <v>87</v>
      </c>
      <c r="E369" s="72">
        <v>5</v>
      </c>
      <c r="F369" s="73">
        <v>146690500</v>
      </c>
      <c r="G369" s="72">
        <v>55</v>
      </c>
    </row>
    <row r="370" spans="1:7" s="74" customFormat="1" ht="14.5" customHeight="1">
      <c r="A370" s="72">
        <f t="shared" si="6"/>
        <v>23</v>
      </c>
      <c r="B370" s="88" t="s">
        <v>192</v>
      </c>
      <c r="C370" s="72" t="s">
        <v>279</v>
      </c>
      <c r="D370" s="72" t="s">
        <v>116</v>
      </c>
      <c r="E370" s="72">
        <v>3</v>
      </c>
      <c r="F370" s="73">
        <v>145266000</v>
      </c>
      <c r="G370" s="72">
        <v>6</v>
      </c>
    </row>
    <row r="371" spans="1:7" s="74" customFormat="1" ht="14.5" customHeight="1">
      <c r="A371" s="72">
        <f t="shared" si="6"/>
        <v>24</v>
      </c>
      <c r="B371" s="88" t="s">
        <v>192</v>
      </c>
      <c r="C371" s="72" t="s">
        <v>280</v>
      </c>
      <c r="D371" s="72" t="s">
        <v>74</v>
      </c>
      <c r="E371" s="72">
        <v>3</v>
      </c>
      <c r="F371" s="73">
        <v>139438200</v>
      </c>
      <c r="G371" s="72">
        <v>40</v>
      </c>
    </row>
    <row r="372" spans="1:7" s="74" customFormat="1" ht="14.5" customHeight="1">
      <c r="A372" s="72">
        <f t="shared" si="6"/>
        <v>25</v>
      </c>
      <c r="B372" s="88" t="s">
        <v>192</v>
      </c>
      <c r="C372" s="72" t="s">
        <v>281</v>
      </c>
      <c r="D372" s="72" t="s">
        <v>70</v>
      </c>
      <c r="E372" s="72">
        <v>4</v>
      </c>
      <c r="F372" s="73">
        <v>134764300</v>
      </c>
      <c r="G372" s="72">
        <v>37</v>
      </c>
    </row>
    <row r="373" spans="1:7" s="74" customFormat="1" ht="14.5" customHeight="1">
      <c r="A373" s="72">
        <f t="shared" si="6"/>
        <v>26</v>
      </c>
      <c r="B373" s="88" t="s">
        <v>192</v>
      </c>
      <c r="C373" s="72" t="s">
        <v>282</v>
      </c>
      <c r="D373" s="72" t="s">
        <v>61</v>
      </c>
      <c r="E373" s="72">
        <v>3</v>
      </c>
      <c r="F373" s="73">
        <v>134163700</v>
      </c>
      <c r="G373" s="72">
        <v>17</v>
      </c>
    </row>
    <row r="374" spans="1:7" s="74" customFormat="1" ht="14.5" customHeight="1">
      <c r="A374" s="72">
        <f t="shared" si="6"/>
        <v>27</v>
      </c>
      <c r="B374" s="88" t="s">
        <v>192</v>
      </c>
      <c r="C374" s="72" t="s">
        <v>283</v>
      </c>
      <c r="D374" s="72" t="s">
        <v>116</v>
      </c>
      <c r="E374" s="72">
        <v>3</v>
      </c>
      <c r="F374" s="73">
        <v>130095960</v>
      </c>
      <c r="G374" s="72">
        <v>50</v>
      </c>
    </row>
    <row r="375" spans="1:7" s="74" customFormat="1" ht="14.5" customHeight="1">
      <c r="A375" s="72">
        <f t="shared" si="6"/>
        <v>28</v>
      </c>
      <c r="B375" s="88" t="s">
        <v>192</v>
      </c>
      <c r="C375" s="72" t="s">
        <v>284</v>
      </c>
      <c r="D375" s="72" t="s">
        <v>108</v>
      </c>
      <c r="E375" s="72">
        <v>2</v>
      </c>
      <c r="F375" s="73">
        <v>126311900</v>
      </c>
      <c r="G375" s="72">
        <v>44</v>
      </c>
    </row>
    <row r="376" spans="1:7" s="74" customFormat="1" ht="14.5" customHeight="1">
      <c r="A376" s="72">
        <f t="shared" si="6"/>
        <v>29</v>
      </c>
      <c r="B376" s="88" t="s">
        <v>192</v>
      </c>
      <c r="C376" s="72" t="s">
        <v>285</v>
      </c>
      <c r="D376" s="72" t="s">
        <v>108</v>
      </c>
      <c r="E376" s="72">
        <v>2</v>
      </c>
      <c r="F376" s="73">
        <v>125639800</v>
      </c>
      <c r="G376" s="72">
        <v>40</v>
      </c>
    </row>
    <row r="377" spans="1:7" s="74" customFormat="1" ht="14.5" customHeight="1">
      <c r="A377" s="72">
        <f t="shared" si="6"/>
        <v>30</v>
      </c>
      <c r="B377" s="88" t="s">
        <v>192</v>
      </c>
      <c r="C377" s="72" t="s">
        <v>286</v>
      </c>
      <c r="D377" s="72" t="s">
        <v>108</v>
      </c>
      <c r="E377" s="72">
        <v>3</v>
      </c>
      <c r="F377" s="73">
        <v>124340700</v>
      </c>
      <c r="G377" s="72">
        <v>70</v>
      </c>
    </row>
    <row r="378" spans="1:7" s="74" customFormat="1" ht="14.5" customHeight="1">
      <c r="A378" s="72">
        <f t="shared" si="6"/>
        <v>31</v>
      </c>
      <c r="B378" s="88" t="s">
        <v>192</v>
      </c>
      <c r="C378" s="72" t="s">
        <v>287</v>
      </c>
      <c r="D378" s="72" t="s">
        <v>57</v>
      </c>
      <c r="E378" s="72">
        <v>3</v>
      </c>
      <c r="F378" s="73">
        <v>107155143</v>
      </c>
      <c r="G378" s="72">
        <v>58</v>
      </c>
    </row>
    <row r="379" spans="1:7" s="74" customFormat="1" ht="14.5" customHeight="1">
      <c r="A379" s="72">
        <f t="shared" si="6"/>
        <v>32</v>
      </c>
      <c r="B379" s="88" t="s">
        <v>192</v>
      </c>
      <c r="C379" s="72" t="s">
        <v>288</v>
      </c>
      <c r="D379" s="72" t="s">
        <v>289</v>
      </c>
      <c r="E379" s="72">
        <v>4</v>
      </c>
      <c r="F379" s="73">
        <v>102802700</v>
      </c>
      <c r="G379" s="72">
        <v>24</v>
      </c>
    </row>
    <row r="380" spans="1:7" s="74" customFormat="1" ht="14.5" customHeight="1">
      <c r="A380" s="72">
        <f t="shared" si="6"/>
        <v>33</v>
      </c>
      <c r="B380" s="88" t="s">
        <v>192</v>
      </c>
      <c r="C380" s="72" t="s">
        <v>290</v>
      </c>
      <c r="D380" s="72" t="s">
        <v>87</v>
      </c>
      <c r="E380" s="72">
        <v>2</v>
      </c>
      <c r="F380" s="73">
        <v>97398400</v>
      </c>
      <c r="G380" s="72">
        <v>36</v>
      </c>
    </row>
    <row r="381" spans="1:7" s="74" customFormat="1" ht="14.5" customHeight="1">
      <c r="A381" s="72">
        <f t="shared" si="6"/>
        <v>34</v>
      </c>
      <c r="B381" s="88" t="s">
        <v>192</v>
      </c>
      <c r="C381" s="72" t="s">
        <v>291</v>
      </c>
      <c r="D381" s="72" t="s">
        <v>116</v>
      </c>
      <c r="E381" s="72">
        <v>1</v>
      </c>
      <c r="F381" s="73">
        <v>91270300</v>
      </c>
      <c r="G381" s="72">
        <v>56</v>
      </c>
    </row>
    <row r="382" spans="1:7" s="74" customFormat="1" ht="14.5" customHeight="1">
      <c r="A382" s="72">
        <f t="shared" si="6"/>
        <v>35</v>
      </c>
      <c r="B382" s="88" t="s">
        <v>192</v>
      </c>
      <c r="C382" s="72" t="s">
        <v>292</v>
      </c>
      <c r="D382" s="72" t="s">
        <v>63</v>
      </c>
      <c r="E382" s="72">
        <v>1</v>
      </c>
      <c r="F382" s="73">
        <v>85908900</v>
      </c>
      <c r="G382" s="72">
        <v>14</v>
      </c>
    </row>
    <row r="383" spans="1:7" s="74" customFormat="1" ht="14.5" customHeight="1">
      <c r="A383" s="72">
        <f t="shared" si="6"/>
        <v>36</v>
      </c>
      <c r="B383" s="88" t="s">
        <v>192</v>
      </c>
      <c r="C383" s="72" t="s">
        <v>280</v>
      </c>
      <c r="D383" s="72" t="s">
        <v>108</v>
      </c>
      <c r="E383" s="72">
        <v>3</v>
      </c>
      <c r="F383" s="73">
        <v>80848900</v>
      </c>
      <c r="G383" s="72">
        <v>18</v>
      </c>
    </row>
    <row r="384" spans="1:7" s="74" customFormat="1" ht="14.5" customHeight="1">
      <c r="A384" s="72">
        <f t="shared" si="6"/>
        <v>37</v>
      </c>
      <c r="B384" s="88" t="s">
        <v>192</v>
      </c>
      <c r="C384" s="72" t="s">
        <v>293</v>
      </c>
      <c r="D384" s="72" t="s">
        <v>57</v>
      </c>
      <c r="E384" s="72">
        <v>1</v>
      </c>
      <c r="F384" s="73">
        <v>72059900</v>
      </c>
      <c r="G384" s="72">
        <v>25</v>
      </c>
    </row>
    <row r="385" spans="1:7" s="74" customFormat="1" ht="14.5" customHeight="1">
      <c r="A385" s="72">
        <f t="shared" si="6"/>
        <v>38</v>
      </c>
      <c r="B385" s="88" t="s">
        <v>192</v>
      </c>
      <c r="C385" s="72" t="s">
        <v>294</v>
      </c>
      <c r="D385" s="72" t="s">
        <v>295</v>
      </c>
      <c r="E385" s="72">
        <v>2</v>
      </c>
      <c r="F385" s="73">
        <v>71771700</v>
      </c>
      <c r="G385" s="72">
        <v>29</v>
      </c>
    </row>
    <row r="386" spans="1:7" s="74" customFormat="1" ht="14.5" customHeight="1">
      <c r="A386" s="72">
        <f t="shared" si="6"/>
        <v>39</v>
      </c>
      <c r="B386" s="88" t="s">
        <v>192</v>
      </c>
      <c r="C386" s="72" t="s">
        <v>296</v>
      </c>
      <c r="D386" s="72" t="s">
        <v>61</v>
      </c>
      <c r="E386" s="72">
        <v>2</v>
      </c>
      <c r="F386" s="73">
        <v>69983210</v>
      </c>
      <c r="G386" s="72">
        <v>50</v>
      </c>
    </row>
    <row r="387" spans="1:7" s="74" customFormat="1" ht="14.5" customHeight="1">
      <c r="A387" s="72">
        <f t="shared" si="6"/>
        <v>40</v>
      </c>
      <c r="B387" s="88" t="s">
        <v>192</v>
      </c>
      <c r="C387" s="72" t="s">
        <v>297</v>
      </c>
      <c r="D387" s="72" t="s">
        <v>59</v>
      </c>
      <c r="E387" s="72">
        <v>1</v>
      </c>
      <c r="F387" s="73">
        <v>67485000</v>
      </c>
      <c r="G387" s="72">
        <v>11</v>
      </c>
    </row>
    <row r="388" spans="1:7" s="74" customFormat="1" ht="14.5" customHeight="1">
      <c r="A388" s="72">
        <f t="shared" si="6"/>
        <v>41</v>
      </c>
      <c r="B388" s="88" t="s">
        <v>192</v>
      </c>
      <c r="C388" s="72" t="s">
        <v>298</v>
      </c>
      <c r="D388" s="72" t="s">
        <v>90</v>
      </c>
      <c r="E388" s="72">
        <v>2</v>
      </c>
      <c r="F388" s="73">
        <v>56826000</v>
      </c>
      <c r="G388" s="72">
        <v>22</v>
      </c>
    </row>
    <row r="389" spans="1:7" s="74" customFormat="1" ht="14.5" customHeight="1">
      <c r="A389" s="72">
        <f t="shared" si="6"/>
        <v>42</v>
      </c>
      <c r="B389" s="88" t="s">
        <v>192</v>
      </c>
      <c r="C389" s="72" t="s">
        <v>299</v>
      </c>
      <c r="D389" s="72" t="s">
        <v>65</v>
      </c>
      <c r="E389" s="72">
        <v>1</v>
      </c>
      <c r="F389" s="73">
        <v>47928100</v>
      </c>
      <c r="G389" s="72">
        <v>12</v>
      </c>
    </row>
    <row r="390" spans="1:7" s="74" customFormat="1" ht="14.5" customHeight="1">
      <c r="A390" s="72">
        <f t="shared" si="6"/>
        <v>43</v>
      </c>
      <c r="B390" s="88" t="s">
        <v>192</v>
      </c>
      <c r="C390" s="72" t="s">
        <v>300</v>
      </c>
      <c r="D390" s="72" t="s">
        <v>57</v>
      </c>
      <c r="E390" s="72">
        <v>3</v>
      </c>
      <c r="F390" s="73">
        <v>46698300</v>
      </c>
      <c r="G390" s="72">
        <v>19</v>
      </c>
    </row>
    <row r="391" spans="1:7" s="74" customFormat="1" ht="14.5" customHeight="1">
      <c r="A391" s="72">
        <f t="shared" si="6"/>
        <v>44</v>
      </c>
      <c r="B391" s="88" t="s">
        <v>192</v>
      </c>
      <c r="C391" s="72" t="s">
        <v>301</v>
      </c>
      <c r="D391" s="72" t="s">
        <v>74</v>
      </c>
      <c r="E391" s="72">
        <v>1</v>
      </c>
      <c r="F391" s="73">
        <v>44330000</v>
      </c>
      <c r="G391" s="72">
        <v>27</v>
      </c>
    </row>
    <row r="392" spans="1:7" s="74" customFormat="1" ht="14.5" customHeight="1">
      <c r="A392" s="72">
        <f t="shared" si="6"/>
        <v>45</v>
      </c>
      <c r="B392" s="88" t="s">
        <v>192</v>
      </c>
      <c r="C392" s="72" t="s">
        <v>302</v>
      </c>
      <c r="D392" s="72" t="s">
        <v>104</v>
      </c>
      <c r="E392" s="72">
        <v>2</v>
      </c>
      <c r="F392" s="73">
        <v>43705200</v>
      </c>
      <c r="G392" s="72">
        <v>28</v>
      </c>
    </row>
    <row r="393" spans="1:7" s="74" customFormat="1" ht="14.5" customHeight="1">
      <c r="A393" s="72">
        <f t="shared" si="6"/>
        <v>46</v>
      </c>
      <c r="B393" s="88" t="s">
        <v>192</v>
      </c>
      <c r="C393" s="72" t="s">
        <v>303</v>
      </c>
      <c r="D393" s="72" t="s">
        <v>87</v>
      </c>
      <c r="E393" s="72">
        <v>1</v>
      </c>
      <c r="F393" s="73">
        <v>42447900</v>
      </c>
      <c r="G393" s="72">
        <v>21</v>
      </c>
    </row>
    <row r="394" spans="1:7" s="74" customFormat="1" ht="14.5" customHeight="1">
      <c r="A394" s="72">
        <f t="shared" si="6"/>
        <v>47</v>
      </c>
      <c r="B394" s="88" t="s">
        <v>192</v>
      </c>
      <c r="C394" s="72" t="s">
        <v>304</v>
      </c>
      <c r="D394" s="72" t="s">
        <v>116</v>
      </c>
      <c r="E394" s="72">
        <v>1</v>
      </c>
      <c r="F394" s="73">
        <v>42053000</v>
      </c>
      <c r="G394" s="72">
        <v>23</v>
      </c>
    </row>
    <row r="395" spans="1:7" s="74" customFormat="1" ht="14.5" customHeight="1">
      <c r="A395" s="72">
        <f t="shared" si="6"/>
        <v>48</v>
      </c>
      <c r="B395" s="88" t="s">
        <v>192</v>
      </c>
      <c r="C395" s="72" t="s">
        <v>305</v>
      </c>
      <c r="D395" s="72" t="s">
        <v>306</v>
      </c>
      <c r="E395" s="72">
        <v>2</v>
      </c>
      <c r="F395" s="73">
        <v>41749400</v>
      </c>
      <c r="G395" s="72">
        <v>10</v>
      </c>
    </row>
    <row r="396" spans="1:7" s="74" customFormat="1" ht="14.5" customHeight="1">
      <c r="A396" s="72">
        <f t="shared" si="6"/>
        <v>49</v>
      </c>
      <c r="B396" s="88" t="s">
        <v>192</v>
      </c>
      <c r="C396" s="72" t="s">
        <v>307</v>
      </c>
      <c r="D396" s="72" t="s">
        <v>308</v>
      </c>
      <c r="E396" s="72">
        <v>2</v>
      </c>
      <c r="F396" s="73">
        <v>41322600</v>
      </c>
      <c r="G396" s="72">
        <v>35</v>
      </c>
    </row>
    <row r="397" spans="1:7" s="74" customFormat="1" ht="14.5" customHeight="1">
      <c r="A397" s="72">
        <f t="shared" si="6"/>
        <v>50</v>
      </c>
      <c r="B397" s="88" t="s">
        <v>192</v>
      </c>
      <c r="C397" s="72" t="s">
        <v>309</v>
      </c>
      <c r="D397" s="72" t="s">
        <v>59</v>
      </c>
      <c r="E397" s="72">
        <v>2</v>
      </c>
      <c r="F397" s="73">
        <v>40205000</v>
      </c>
      <c r="G397" s="72">
        <v>2</v>
      </c>
    </row>
    <row r="398" spans="1:7" s="74" customFormat="1" ht="14.5" customHeight="1">
      <c r="A398" s="75" t="s">
        <v>50</v>
      </c>
      <c r="B398" s="76"/>
      <c r="C398" s="77"/>
      <c r="D398" s="77"/>
      <c r="E398" s="78"/>
      <c r="F398" s="79"/>
      <c r="G398" s="78"/>
    </row>
    <row r="399" spans="1:7" s="80" customFormat="1" ht="24.65" customHeight="1">
      <c r="A399" s="151">
        <v>8</v>
      </c>
      <c r="B399" s="151"/>
      <c r="C399" s="151"/>
      <c r="D399" s="151"/>
      <c r="E399" s="151"/>
      <c r="F399" s="151"/>
      <c r="G399" s="151"/>
    </row>
    <row r="400" spans="1:7" s="82" customFormat="1" ht="14.5" customHeight="1">
      <c r="A400" s="81"/>
      <c r="B400" s="81"/>
      <c r="E400" s="83"/>
      <c r="F400" s="84"/>
      <c r="G400" s="83"/>
    </row>
    <row r="401" spans="1:7" s="82" customFormat="1" ht="14.5" customHeight="1">
      <c r="A401" s="81"/>
      <c r="B401" s="81"/>
      <c r="E401" s="83"/>
      <c r="F401" s="84"/>
      <c r="G401" s="83"/>
    </row>
    <row r="402" spans="1:7" s="85" customFormat="1" ht="14.5" customHeight="1">
      <c r="A402" s="66" t="s">
        <v>51</v>
      </c>
      <c r="B402" s="87"/>
      <c r="C402" s="65"/>
      <c r="D402" s="65"/>
      <c r="E402" s="68"/>
      <c r="F402" s="69"/>
      <c r="G402" s="68"/>
    </row>
    <row r="403" spans="1:7" s="85" customFormat="1" ht="14.5" customHeight="1">
      <c r="A403" s="152" t="s">
        <v>44</v>
      </c>
      <c r="B403" s="152" t="s">
        <v>52</v>
      </c>
      <c r="C403" s="152" t="s">
        <v>45</v>
      </c>
      <c r="D403" s="152" t="s">
        <v>46</v>
      </c>
      <c r="E403" s="158" t="s">
        <v>47</v>
      </c>
      <c r="F403" s="160" t="s">
        <v>48</v>
      </c>
      <c r="G403" s="158" t="s">
        <v>49</v>
      </c>
    </row>
    <row r="404" spans="1:7" s="71" customFormat="1" ht="14.5" customHeight="1">
      <c r="A404" s="153"/>
      <c r="B404" s="153"/>
      <c r="C404" s="153"/>
      <c r="D404" s="153"/>
      <c r="E404" s="159"/>
      <c r="F404" s="161"/>
      <c r="G404" s="159"/>
    </row>
    <row r="405" spans="1:7" s="74" customFormat="1" ht="14.5" customHeight="1">
      <c r="A405" s="72">
        <f>IF(ISBLANK(C405),"",A404+1)</f>
        <v>1</v>
      </c>
      <c r="B405" s="88" t="s">
        <v>192</v>
      </c>
      <c r="C405" s="72" t="s">
        <v>129</v>
      </c>
      <c r="D405" s="72" t="s">
        <v>130</v>
      </c>
      <c r="E405" s="72">
        <v>18</v>
      </c>
      <c r="F405" s="73">
        <v>1752610600</v>
      </c>
      <c r="G405" s="72">
        <v>20</v>
      </c>
    </row>
    <row r="406" spans="1:7" s="74" customFormat="1" ht="14.5" customHeight="1">
      <c r="A406" s="72">
        <f t="shared" ref="A406:A454" si="7">IF(ISBLANK(C406),"",A405+1)</f>
        <v>2</v>
      </c>
      <c r="B406" s="88" t="s">
        <v>192</v>
      </c>
      <c r="C406" s="72" t="s">
        <v>131</v>
      </c>
      <c r="D406" s="72" t="s">
        <v>128</v>
      </c>
      <c r="E406" s="72">
        <v>7</v>
      </c>
      <c r="F406" s="73">
        <v>785842200</v>
      </c>
      <c r="G406" s="72">
        <v>8</v>
      </c>
    </row>
    <row r="407" spans="1:7" s="74" customFormat="1" ht="14.5" customHeight="1">
      <c r="A407" s="72">
        <f t="shared" si="7"/>
        <v>3</v>
      </c>
      <c r="B407" s="88" t="s">
        <v>192</v>
      </c>
      <c r="C407" s="72" t="s">
        <v>145</v>
      </c>
      <c r="D407" s="72" t="s">
        <v>128</v>
      </c>
      <c r="E407" s="72">
        <v>5</v>
      </c>
      <c r="F407" s="73">
        <v>323355726</v>
      </c>
      <c r="G407" s="72">
        <v>57</v>
      </c>
    </row>
    <row r="408" spans="1:7" s="74" customFormat="1" ht="14.5" customHeight="1">
      <c r="A408" s="72">
        <f t="shared" si="7"/>
        <v>4</v>
      </c>
      <c r="B408" s="88" t="s">
        <v>192</v>
      </c>
      <c r="C408" s="72" t="s">
        <v>148</v>
      </c>
      <c r="D408" s="72" t="s">
        <v>128</v>
      </c>
      <c r="E408" s="72">
        <v>8</v>
      </c>
      <c r="F408" s="73">
        <v>303221126</v>
      </c>
      <c r="G408" s="72">
        <v>25</v>
      </c>
    </row>
    <row r="409" spans="1:7" s="74" customFormat="1" ht="14.5" customHeight="1">
      <c r="A409" s="72">
        <f t="shared" si="7"/>
        <v>5</v>
      </c>
      <c r="B409" s="88" t="s">
        <v>192</v>
      </c>
      <c r="C409" s="72" t="s">
        <v>151</v>
      </c>
      <c r="D409" s="72" t="s">
        <v>128</v>
      </c>
      <c r="E409" s="72">
        <v>3</v>
      </c>
      <c r="F409" s="73">
        <v>265591833</v>
      </c>
      <c r="G409" s="72">
        <v>5</v>
      </c>
    </row>
    <row r="410" spans="1:7" s="74" customFormat="1" ht="14.5" customHeight="1">
      <c r="A410" s="72">
        <f t="shared" si="7"/>
        <v>6</v>
      </c>
      <c r="B410" s="88" t="s">
        <v>192</v>
      </c>
      <c r="C410" s="72" t="s">
        <v>152</v>
      </c>
      <c r="D410" s="72" t="s">
        <v>153</v>
      </c>
      <c r="E410" s="72">
        <v>4</v>
      </c>
      <c r="F410" s="73">
        <v>252230000</v>
      </c>
      <c r="G410" s="72">
        <v>4</v>
      </c>
    </row>
    <row r="411" spans="1:7" s="74" customFormat="1" ht="14.5" customHeight="1">
      <c r="A411" s="72">
        <f t="shared" si="7"/>
        <v>7</v>
      </c>
      <c r="B411" s="88" t="s">
        <v>192</v>
      </c>
      <c r="C411" s="72" t="s">
        <v>162</v>
      </c>
      <c r="D411" s="72" t="s">
        <v>128</v>
      </c>
      <c r="E411" s="72">
        <v>5</v>
      </c>
      <c r="F411" s="73">
        <v>201425400</v>
      </c>
      <c r="G411" s="72">
        <v>5</v>
      </c>
    </row>
    <row r="412" spans="1:7" s="74" customFormat="1" ht="14.5" customHeight="1">
      <c r="A412" s="72">
        <f t="shared" si="7"/>
        <v>8</v>
      </c>
      <c r="B412" s="88" t="s">
        <v>192</v>
      </c>
      <c r="C412" s="72" t="s">
        <v>156</v>
      </c>
      <c r="D412" s="72" t="s">
        <v>128</v>
      </c>
      <c r="E412" s="72">
        <v>2</v>
      </c>
      <c r="F412" s="73">
        <v>193600000</v>
      </c>
      <c r="G412" s="72">
        <v>3</v>
      </c>
    </row>
    <row r="413" spans="1:7" s="74" customFormat="1" ht="14.5" customHeight="1">
      <c r="A413" s="72">
        <f t="shared" si="7"/>
        <v>9</v>
      </c>
      <c r="B413" s="88" t="s">
        <v>192</v>
      </c>
      <c r="C413" s="72" t="s">
        <v>161</v>
      </c>
      <c r="D413" s="72" t="s">
        <v>128</v>
      </c>
      <c r="E413" s="72">
        <v>2</v>
      </c>
      <c r="F413" s="73">
        <v>155980000</v>
      </c>
      <c r="G413" s="72">
        <v>2</v>
      </c>
    </row>
    <row r="414" spans="1:7" s="74" customFormat="1" ht="14.5" customHeight="1">
      <c r="A414" s="72">
        <f t="shared" si="7"/>
        <v>10</v>
      </c>
      <c r="B414" s="88" t="s">
        <v>192</v>
      </c>
      <c r="C414" s="72" t="s">
        <v>163</v>
      </c>
      <c r="D414" s="72" t="s">
        <v>164</v>
      </c>
      <c r="E414" s="72">
        <v>4</v>
      </c>
      <c r="F414" s="73">
        <v>142430313</v>
      </c>
      <c r="G414" s="72">
        <v>40</v>
      </c>
    </row>
    <row r="415" spans="1:7" s="74" customFormat="1" ht="14.5" customHeight="1">
      <c r="A415" s="72">
        <f t="shared" si="7"/>
        <v>11</v>
      </c>
      <c r="B415" s="88" t="s">
        <v>192</v>
      </c>
      <c r="C415" s="72" t="s">
        <v>166</v>
      </c>
      <c r="D415" s="72" t="s">
        <v>128</v>
      </c>
      <c r="E415" s="72">
        <v>1</v>
      </c>
      <c r="F415" s="73">
        <v>120150800</v>
      </c>
      <c r="G415" s="72">
        <v>1</v>
      </c>
    </row>
    <row r="416" spans="1:7" s="74" customFormat="1" ht="14.5" customHeight="1">
      <c r="A416" s="72">
        <f t="shared" si="7"/>
        <v>12</v>
      </c>
      <c r="B416" s="88" t="s">
        <v>192</v>
      </c>
      <c r="C416" s="72" t="s">
        <v>167</v>
      </c>
      <c r="D416" s="72" t="s">
        <v>128</v>
      </c>
      <c r="E416" s="72">
        <v>2</v>
      </c>
      <c r="F416" s="73">
        <v>101200000</v>
      </c>
      <c r="G416" s="72">
        <v>2</v>
      </c>
    </row>
    <row r="417" spans="1:7" s="74" customFormat="1" ht="14.5" customHeight="1">
      <c r="A417" s="72">
        <f t="shared" si="7"/>
        <v>13</v>
      </c>
      <c r="B417" s="88" t="s">
        <v>192</v>
      </c>
      <c r="C417" s="72" t="s">
        <v>173</v>
      </c>
      <c r="D417" s="72" t="s">
        <v>130</v>
      </c>
      <c r="E417" s="72">
        <v>2</v>
      </c>
      <c r="F417" s="73">
        <v>93785972</v>
      </c>
      <c r="G417" s="72">
        <v>62</v>
      </c>
    </row>
    <row r="418" spans="1:7" s="74" customFormat="1" ht="14.5" customHeight="1">
      <c r="A418" s="72">
        <f t="shared" si="7"/>
        <v>14</v>
      </c>
      <c r="B418" s="88" t="s">
        <v>192</v>
      </c>
      <c r="C418" s="72" t="s">
        <v>177</v>
      </c>
      <c r="D418" s="72" t="s">
        <v>130</v>
      </c>
      <c r="E418" s="72">
        <v>1</v>
      </c>
      <c r="F418" s="73">
        <v>85140000</v>
      </c>
      <c r="G418" s="72">
        <v>2</v>
      </c>
    </row>
    <row r="419" spans="1:7" s="74" customFormat="1" ht="14.5" customHeight="1">
      <c r="A419" s="72">
        <f t="shared" si="7"/>
        <v>15</v>
      </c>
      <c r="B419" s="88" t="s">
        <v>192</v>
      </c>
      <c r="C419" s="72" t="s">
        <v>178</v>
      </c>
      <c r="D419" s="72" t="s">
        <v>179</v>
      </c>
      <c r="E419" s="72">
        <v>3</v>
      </c>
      <c r="F419" s="73">
        <v>80850000</v>
      </c>
      <c r="G419" s="72">
        <v>3</v>
      </c>
    </row>
    <row r="420" spans="1:7" s="74" customFormat="1" ht="14.5" customHeight="1">
      <c r="A420" s="72">
        <f t="shared" si="7"/>
        <v>16</v>
      </c>
      <c r="B420" s="88" t="s">
        <v>192</v>
      </c>
      <c r="C420" s="72" t="s">
        <v>184</v>
      </c>
      <c r="D420" s="72" t="s">
        <v>128</v>
      </c>
      <c r="E420" s="72">
        <v>2</v>
      </c>
      <c r="F420" s="73">
        <v>69464090</v>
      </c>
      <c r="G420" s="72">
        <v>42</v>
      </c>
    </row>
    <row r="421" spans="1:7" s="74" customFormat="1" ht="14.5" customHeight="1">
      <c r="A421" s="72">
        <f t="shared" si="7"/>
        <v>17</v>
      </c>
      <c r="B421" s="88" t="s">
        <v>192</v>
      </c>
      <c r="C421" s="72" t="s">
        <v>185</v>
      </c>
      <c r="D421" s="72" t="s">
        <v>153</v>
      </c>
      <c r="E421" s="72">
        <v>2</v>
      </c>
      <c r="F421" s="73">
        <v>67280400</v>
      </c>
      <c r="G421" s="72">
        <v>3</v>
      </c>
    </row>
    <row r="422" spans="1:7" s="74" customFormat="1" ht="14.5" customHeight="1">
      <c r="A422" s="72">
        <f t="shared" si="7"/>
        <v>18</v>
      </c>
      <c r="B422" s="88" t="s">
        <v>192</v>
      </c>
      <c r="C422" s="72" t="s">
        <v>189</v>
      </c>
      <c r="D422" s="72" t="s">
        <v>128</v>
      </c>
      <c r="E422" s="72">
        <v>1</v>
      </c>
      <c r="F422" s="73">
        <v>60506647</v>
      </c>
      <c r="G422" s="72">
        <v>26</v>
      </c>
    </row>
    <row r="423" spans="1:7" s="74" customFormat="1" ht="14.5" customHeight="1">
      <c r="A423" s="72">
        <f t="shared" si="7"/>
        <v>19</v>
      </c>
      <c r="B423" s="88" t="s">
        <v>192</v>
      </c>
      <c r="C423" s="72" t="s">
        <v>186</v>
      </c>
      <c r="D423" s="72" t="s">
        <v>130</v>
      </c>
      <c r="E423" s="72">
        <v>2</v>
      </c>
      <c r="F423" s="73">
        <v>57263037</v>
      </c>
      <c r="G423" s="72">
        <v>12</v>
      </c>
    </row>
    <row r="424" spans="1:7" s="74" customFormat="1" ht="14.5" customHeight="1">
      <c r="A424" s="72">
        <f t="shared" si="7"/>
        <v>20</v>
      </c>
      <c r="B424" s="88" t="s">
        <v>192</v>
      </c>
      <c r="C424" s="72" t="s">
        <v>310</v>
      </c>
      <c r="D424" s="72" t="s">
        <v>130</v>
      </c>
      <c r="E424" s="72">
        <v>2</v>
      </c>
      <c r="F424" s="73">
        <v>53240000</v>
      </c>
      <c r="G424" s="72">
        <v>3</v>
      </c>
    </row>
    <row r="425" spans="1:7" s="74" customFormat="1" ht="14.5" customHeight="1">
      <c r="A425" s="72">
        <f t="shared" si="7"/>
        <v>21</v>
      </c>
      <c r="B425" s="88" t="s">
        <v>192</v>
      </c>
      <c r="C425" s="72" t="s">
        <v>311</v>
      </c>
      <c r="D425" s="72" t="s">
        <v>128</v>
      </c>
      <c r="E425" s="72">
        <v>1</v>
      </c>
      <c r="F425" s="73">
        <v>44000000</v>
      </c>
      <c r="G425" s="72">
        <v>1</v>
      </c>
    </row>
    <row r="426" spans="1:7" s="74" customFormat="1" ht="14.5" customHeight="1">
      <c r="A426" s="72">
        <f t="shared" si="7"/>
        <v>22</v>
      </c>
      <c r="B426" s="88" t="s">
        <v>192</v>
      </c>
      <c r="C426" s="72" t="s">
        <v>312</v>
      </c>
      <c r="D426" s="72" t="s">
        <v>128</v>
      </c>
      <c r="E426" s="72">
        <v>3</v>
      </c>
      <c r="F426" s="73">
        <v>35376000</v>
      </c>
      <c r="G426" s="72">
        <v>3</v>
      </c>
    </row>
    <row r="427" spans="1:7" s="74" customFormat="1" ht="14.5" customHeight="1">
      <c r="A427" s="72">
        <f t="shared" si="7"/>
        <v>23</v>
      </c>
      <c r="B427" s="88" t="s">
        <v>192</v>
      </c>
      <c r="C427" s="72" t="s">
        <v>313</v>
      </c>
      <c r="D427" s="72" t="s">
        <v>128</v>
      </c>
      <c r="E427" s="72">
        <v>2</v>
      </c>
      <c r="F427" s="73">
        <v>29590000</v>
      </c>
      <c r="G427" s="72">
        <v>2</v>
      </c>
    </row>
    <row r="428" spans="1:7" s="74" customFormat="1" ht="14.5" customHeight="1">
      <c r="A428" s="72">
        <f t="shared" si="7"/>
        <v>24</v>
      </c>
      <c r="B428" s="88" t="s">
        <v>192</v>
      </c>
      <c r="C428" s="72" t="s">
        <v>314</v>
      </c>
      <c r="D428" s="72" t="s">
        <v>315</v>
      </c>
      <c r="E428" s="72">
        <v>1</v>
      </c>
      <c r="F428" s="73">
        <v>23650000</v>
      </c>
      <c r="G428" s="72">
        <v>1</v>
      </c>
    </row>
    <row r="429" spans="1:7" s="74" customFormat="1" ht="14.5" customHeight="1">
      <c r="A429" s="72">
        <f t="shared" si="7"/>
        <v>25</v>
      </c>
      <c r="B429" s="88" t="s">
        <v>192</v>
      </c>
      <c r="C429" s="72" t="s">
        <v>316</v>
      </c>
      <c r="D429" s="72" t="s">
        <v>128</v>
      </c>
      <c r="E429" s="72">
        <v>2</v>
      </c>
      <c r="F429" s="73">
        <v>18942000</v>
      </c>
      <c r="G429" s="72">
        <v>2</v>
      </c>
    </row>
    <row r="430" spans="1:7" s="74" customFormat="1" ht="14.5" customHeight="1">
      <c r="A430" s="72">
        <f t="shared" si="7"/>
        <v>26</v>
      </c>
      <c r="B430" s="88" t="s">
        <v>192</v>
      </c>
      <c r="C430" s="72" t="s">
        <v>317</v>
      </c>
      <c r="D430" s="72" t="s">
        <v>315</v>
      </c>
      <c r="E430" s="72">
        <v>1</v>
      </c>
      <c r="F430" s="73">
        <v>18150000</v>
      </c>
      <c r="G430" s="72">
        <v>1</v>
      </c>
    </row>
    <row r="431" spans="1:7" s="74" customFormat="1" ht="14.5" customHeight="1">
      <c r="A431" s="72">
        <f t="shared" si="7"/>
        <v>27</v>
      </c>
      <c r="B431" s="88" t="s">
        <v>192</v>
      </c>
      <c r="C431" s="72" t="s">
        <v>150</v>
      </c>
      <c r="D431" s="72" t="s">
        <v>128</v>
      </c>
      <c r="E431" s="72">
        <v>1</v>
      </c>
      <c r="F431" s="73">
        <v>13176900</v>
      </c>
      <c r="G431" s="72">
        <v>1</v>
      </c>
    </row>
    <row r="432" spans="1:7" s="74" customFormat="1" ht="14.5" customHeight="1">
      <c r="A432" s="72">
        <f t="shared" si="7"/>
        <v>28</v>
      </c>
      <c r="B432" s="88" t="s">
        <v>192</v>
      </c>
      <c r="C432" s="72" t="s">
        <v>318</v>
      </c>
      <c r="D432" s="72" t="s">
        <v>128</v>
      </c>
      <c r="E432" s="72">
        <v>1</v>
      </c>
      <c r="F432" s="73">
        <v>6600000</v>
      </c>
      <c r="G432" s="72">
        <v>1</v>
      </c>
    </row>
    <row r="433" spans="1:7" s="74" customFormat="1" ht="14.5" customHeight="1">
      <c r="A433" s="72">
        <f t="shared" si="7"/>
        <v>29</v>
      </c>
      <c r="B433" s="88" t="s">
        <v>192</v>
      </c>
      <c r="C433" s="72" t="s">
        <v>319</v>
      </c>
      <c r="D433" s="72" t="s">
        <v>136</v>
      </c>
      <c r="E433" s="72">
        <v>1</v>
      </c>
      <c r="F433" s="73">
        <v>3058000</v>
      </c>
      <c r="G433" s="72">
        <v>5</v>
      </c>
    </row>
    <row r="434" spans="1:7" s="74" customFormat="1" ht="14.5" customHeight="1">
      <c r="A434" s="72">
        <f t="shared" si="7"/>
        <v>30</v>
      </c>
      <c r="B434" s="88" t="s">
        <v>192</v>
      </c>
      <c r="C434" s="72" t="s">
        <v>320</v>
      </c>
      <c r="D434" s="72" t="s">
        <v>128</v>
      </c>
      <c r="E434" s="72">
        <v>1</v>
      </c>
      <c r="F434" s="73">
        <v>1958000</v>
      </c>
      <c r="G434" s="72">
        <v>1</v>
      </c>
    </row>
    <row r="435" spans="1:7" s="74" customFormat="1" ht="14.5" customHeight="1">
      <c r="A435" s="72">
        <f t="shared" si="7"/>
        <v>31</v>
      </c>
      <c r="B435" s="88" t="s">
        <v>192</v>
      </c>
      <c r="C435" s="72" t="s">
        <v>176</v>
      </c>
      <c r="D435" s="72" t="s">
        <v>128</v>
      </c>
      <c r="E435" s="72">
        <v>1</v>
      </c>
      <c r="F435" s="73">
        <v>1562000</v>
      </c>
      <c r="G435" s="72">
        <v>1</v>
      </c>
    </row>
    <row r="436" spans="1:7" s="74" customFormat="1" ht="14.5" customHeight="1">
      <c r="A436" s="72">
        <f t="shared" si="7"/>
        <v>32</v>
      </c>
      <c r="B436" s="88" t="s">
        <v>321</v>
      </c>
      <c r="C436" s="72" t="s">
        <v>322</v>
      </c>
      <c r="D436" s="72" t="s">
        <v>128</v>
      </c>
      <c r="E436" s="72">
        <v>1</v>
      </c>
      <c r="F436" s="73">
        <v>1496000</v>
      </c>
      <c r="G436" s="72">
        <v>1</v>
      </c>
    </row>
    <row r="437" spans="1:7" s="74" customFormat="1" ht="14.5" customHeight="1">
      <c r="A437" s="72" t="str">
        <f t="shared" si="7"/>
        <v/>
      </c>
      <c r="B437" s="88"/>
      <c r="C437" s="72"/>
      <c r="D437" s="72"/>
      <c r="E437" s="72"/>
      <c r="F437" s="73"/>
      <c r="G437" s="72"/>
    </row>
    <row r="438" spans="1:7" s="74" customFormat="1" ht="14.5" customHeight="1">
      <c r="A438" s="72" t="str">
        <f t="shared" si="7"/>
        <v/>
      </c>
      <c r="B438" s="88"/>
      <c r="C438" s="72"/>
      <c r="D438" s="72"/>
      <c r="E438" s="72"/>
      <c r="F438" s="73"/>
      <c r="G438" s="72"/>
    </row>
    <row r="439" spans="1:7" s="74" customFormat="1" ht="14.5" customHeight="1">
      <c r="A439" s="72" t="str">
        <f t="shared" si="7"/>
        <v/>
      </c>
      <c r="B439" s="88"/>
      <c r="C439" s="72"/>
      <c r="D439" s="72"/>
      <c r="E439" s="72"/>
      <c r="F439" s="73"/>
      <c r="G439" s="72"/>
    </row>
    <row r="440" spans="1:7" s="74" customFormat="1" ht="14.5" customHeight="1">
      <c r="A440" s="72" t="str">
        <f t="shared" si="7"/>
        <v/>
      </c>
      <c r="B440" s="88"/>
      <c r="C440" s="72"/>
      <c r="D440" s="72"/>
      <c r="E440" s="72"/>
      <c r="F440" s="73"/>
      <c r="G440" s="72"/>
    </row>
    <row r="441" spans="1:7" s="74" customFormat="1" ht="14.5" customHeight="1">
      <c r="A441" s="72" t="str">
        <f t="shared" si="7"/>
        <v/>
      </c>
      <c r="B441" s="88"/>
      <c r="C441" s="72"/>
      <c r="D441" s="72"/>
      <c r="E441" s="72"/>
      <c r="F441" s="73"/>
      <c r="G441" s="72"/>
    </row>
    <row r="442" spans="1:7" s="74" customFormat="1" ht="14.5" customHeight="1">
      <c r="A442" s="72" t="str">
        <f t="shared" si="7"/>
        <v/>
      </c>
      <c r="B442" s="88"/>
      <c r="C442" s="72"/>
      <c r="D442" s="72"/>
      <c r="E442" s="72"/>
      <c r="F442" s="73"/>
      <c r="G442" s="72"/>
    </row>
    <row r="443" spans="1:7" s="74" customFormat="1" ht="14.5" customHeight="1">
      <c r="A443" s="72" t="str">
        <f t="shared" si="7"/>
        <v/>
      </c>
      <c r="B443" s="88"/>
      <c r="C443" s="72"/>
      <c r="D443" s="72"/>
      <c r="E443" s="72"/>
      <c r="F443" s="73"/>
      <c r="G443" s="72"/>
    </row>
    <row r="444" spans="1:7" s="74" customFormat="1" ht="14.5" customHeight="1">
      <c r="A444" s="72" t="str">
        <f t="shared" si="7"/>
        <v/>
      </c>
      <c r="B444" s="88"/>
      <c r="C444" s="72"/>
      <c r="D444" s="72"/>
      <c r="E444" s="72"/>
      <c r="F444" s="73"/>
      <c r="G444" s="72"/>
    </row>
    <row r="445" spans="1:7" s="74" customFormat="1" ht="14.5" customHeight="1">
      <c r="A445" s="72" t="str">
        <f t="shared" si="7"/>
        <v/>
      </c>
      <c r="B445" s="88"/>
      <c r="C445" s="72"/>
      <c r="D445" s="72"/>
      <c r="E445" s="72"/>
      <c r="F445" s="73"/>
      <c r="G445" s="72"/>
    </row>
    <row r="446" spans="1:7" s="74" customFormat="1" ht="14.5" customHeight="1">
      <c r="A446" s="72" t="str">
        <f t="shared" si="7"/>
        <v/>
      </c>
      <c r="B446" s="88"/>
      <c r="C446" s="72"/>
      <c r="D446" s="72"/>
      <c r="E446" s="72"/>
      <c r="F446" s="73"/>
      <c r="G446" s="72"/>
    </row>
    <row r="447" spans="1:7" s="74" customFormat="1" ht="14.5" customHeight="1">
      <c r="A447" s="72" t="str">
        <f t="shared" si="7"/>
        <v/>
      </c>
      <c r="B447" s="88"/>
      <c r="C447" s="72"/>
      <c r="D447" s="72"/>
      <c r="E447" s="72"/>
      <c r="F447" s="73"/>
      <c r="G447" s="72"/>
    </row>
    <row r="448" spans="1:7" s="74" customFormat="1" ht="14.5" customHeight="1">
      <c r="A448" s="72" t="str">
        <f t="shared" si="7"/>
        <v/>
      </c>
      <c r="B448" s="88"/>
      <c r="C448" s="72"/>
      <c r="D448" s="72"/>
      <c r="E448" s="72"/>
      <c r="F448" s="73"/>
      <c r="G448" s="72"/>
    </row>
    <row r="449" spans="1:7" s="74" customFormat="1" ht="14.5" customHeight="1">
      <c r="A449" s="72" t="str">
        <f t="shared" si="7"/>
        <v/>
      </c>
      <c r="B449" s="88"/>
      <c r="C449" s="72"/>
      <c r="D449" s="72"/>
      <c r="E449" s="72"/>
      <c r="F449" s="73"/>
      <c r="G449" s="72"/>
    </row>
    <row r="450" spans="1:7" s="74" customFormat="1" ht="14.5" customHeight="1">
      <c r="A450" s="72" t="str">
        <f t="shared" si="7"/>
        <v/>
      </c>
      <c r="B450" s="88"/>
      <c r="C450" s="72"/>
      <c r="D450" s="72"/>
      <c r="E450" s="72"/>
      <c r="F450" s="73"/>
      <c r="G450" s="72"/>
    </row>
    <row r="451" spans="1:7" s="74" customFormat="1" ht="14.5" customHeight="1">
      <c r="A451" s="72" t="str">
        <f t="shared" si="7"/>
        <v/>
      </c>
      <c r="B451" s="88"/>
      <c r="C451" s="72"/>
      <c r="D451" s="72"/>
      <c r="E451" s="72"/>
      <c r="F451" s="73"/>
      <c r="G451" s="72"/>
    </row>
    <row r="452" spans="1:7" s="74" customFormat="1" ht="14.5" customHeight="1">
      <c r="A452" s="72" t="str">
        <f t="shared" si="7"/>
        <v/>
      </c>
      <c r="B452" s="88"/>
      <c r="C452" s="72"/>
      <c r="D452" s="72"/>
      <c r="E452" s="72"/>
      <c r="F452" s="73"/>
      <c r="G452" s="72"/>
    </row>
    <row r="453" spans="1:7" s="74" customFormat="1" ht="14.5" customHeight="1">
      <c r="A453" s="72" t="str">
        <f t="shared" si="7"/>
        <v/>
      </c>
      <c r="B453" s="88"/>
      <c r="C453" s="72"/>
      <c r="D453" s="72"/>
      <c r="E453" s="72"/>
      <c r="F453" s="73"/>
      <c r="G453" s="72"/>
    </row>
    <row r="454" spans="1:7" s="74" customFormat="1" ht="14.5" customHeight="1">
      <c r="A454" s="72" t="str">
        <f t="shared" si="7"/>
        <v/>
      </c>
      <c r="B454" s="88"/>
      <c r="C454" s="72"/>
      <c r="D454" s="72"/>
      <c r="E454" s="72"/>
      <c r="F454" s="73"/>
      <c r="G454" s="72"/>
    </row>
    <row r="455" spans="1:7" s="74" customFormat="1" ht="14.5" customHeight="1">
      <c r="A455" s="75" t="s">
        <v>50</v>
      </c>
      <c r="B455" s="91"/>
      <c r="C455" s="92"/>
      <c r="D455" s="92"/>
      <c r="E455" s="92"/>
      <c r="F455" s="93"/>
      <c r="G455" s="92"/>
    </row>
    <row r="456" spans="1:7" s="80" customFormat="1" ht="24.65" customHeight="1">
      <c r="A456" s="151">
        <v>9</v>
      </c>
      <c r="B456" s="151"/>
      <c r="C456" s="151"/>
      <c r="D456" s="151"/>
      <c r="E456" s="151"/>
      <c r="F456" s="151"/>
      <c r="G456" s="151"/>
    </row>
    <row r="457" spans="1:7" s="82" customFormat="1" ht="14.5" customHeight="1">
      <c r="A457" s="141" t="s">
        <v>323</v>
      </c>
      <c r="B457" s="141"/>
      <c r="C457" s="141"/>
      <c r="D457" s="141"/>
      <c r="E457" s="141"/>
      <c r="F457" s="141"/>
      <c r="G457" s="141"/>
    </row>
    <row r="458" spans="1:7" s="82" customFormat="1" ht="14.5" customHeight="1">
      <c r="A458" s="141"/>
      <c r="B458" s="141"/>
      <c r="C458" s="141"/>
      <c r="D458" s="141"/>
      <c r="E458" s="141"/>
      <c r="F458" s="141"/>
      <c r="G458" s="141"/>
    </row>
    <row r="459" spans="1:7" s="85" customFormat="1" ht="14.5" customHeight="1">
      <c r="A459" s="66" t="s">
        <v>43</v>
      </c>
      <c r="B459" s="87"/>
      <c r="C459" s="65"/>
      <c r="D459" s="65"/>
      <c r="E459" s="68"/>
      <c r="F459" s="69"/>
      <c r="G459" s="68"/>
    </row>
    <row r="460" spans="1:7" s="85" customFormat="1" ht="14.5" customHeight="1">
      <c r="A460" s="152" t="s">
        <v>44</v>
      </c>
      <c r="B460" s="152" t="s">
        <v>52</v>
      </c>
      <c r="C460" s="152" t="s">
        <v>45</v>
      </c>
      <c r="D460" s="152" t="s">
        <v>46</v>
      </c>
      <c r="E460" s="158" t="s">
        <v>47</v>
      </c>
      <c r="F460" s="160" t="s">
        <v>48</v>
      </c>
      <c r="G460" s="158" t="s">
        <v>49</v>
      </c>
    </row>
    <row r="461" spans="1:7" s="71" customFormat="1" ht="14.5" customHeight="1">
      <c r="A461" s="153"/>
      <c r="B461" s="153"/>
      <c r="C461" s="153"/>
      <c r="D461" s="153"/>
      <c r="E461" s="159"/>
      <c r="F461" s="161"/>
      <c r="G461" s="159"/>
    </row>
    <row r="462" spans="1:7" s="74" customFormat="1" ht="14.5" customHeight="1">
      <c r="A462" s="72">
        <f>IF(ISBLANK(C462),"",A461+1)</f>
        <v>1</v>
      </c>
      <c r="B462" s="88" t="s">
        <v>192</v>
      </c>
      <c r="C462" s="72" t="s">
        <v>99</v>
      </c>
      <c r="D462" s="72" t="s">
        <v>57</v>
      </c>
      <c r="E462" s="72">
        <v>6</v>
      </c>
      <c r="F462" s="73">
        <v>870082400</v>
      </c>
      <c r="G462" s="72">
        <v>31</v>
      </c>
    </row>
    <row r="463" spans="1:7" s="74" customFormat="1" ht="14.5" customHeight="1">
      <c r="A463" s="72">
        <f t="shared" ref="A463:A511" si="8">IF(ISBLANK(C463),"",A462+1)</f>
        <v>2</v>
      </c>
      <c r="B463" s="88" t="s">
        <v>192</v>
      </c>
      <c r="C463" s="72" t="s">
        <v>117</v>
      </c>
      <c r="D463" s="72" t="s">
        <v>104</v>
      </c>
      <c r="E463" s="72">
        <v>9</v>
      </c>
      <c r="F463" s="73">
        <v>636693200</v>
      </c>
      <c r="G463" s="72">
        <v>49</v>
      </c>
    </row>
    <row r="464" spans="1:7" s="74" customFormat="1" ht="14.5" customHeight="1">
      <c r="A464" s="72">
        <f t="shared" si="8"/>
        <v>3</v>
      </c>
      <c r="B464" s="88" t="s">
        <v>192</v>
      </c>
      <c r="C464" s="72" t="s">
        <v>125</v>
      </c>
      <c r="D464" s="72" t="s">
        <v>57</v>
      </c>
      <c r="E464" s="72">
        <v>3</v>
      </c>
      <c r="F464" s="73">
        <v>587461600</v>
      </c>
      <c r="G464" s="72">
        <v>29</v>
      </c>
    </row>
    <row r="465" spans="1:7" s="74" customFormat="1" ht="14.5" customHeight="1">
      <c r="A465" s="72">
        <f t="shared" si="8"/>
        <v>4</v>
      </c>
      <c r="B465" s="88" t="s">
        <v>192</v>
      </c>
      <c r="C465" s="72" t="s">
        <v>126</v>
      </c>
      <c r="D465" s="72" t="s">
        <v>116</v>
      </c>
      <c r="E465" s="72">
        <v>4</v>
      </c>
      <c r="F465" s="73">
        <v>543701400</v>
      </c>
      <c r="G465" s="72">
        <v>34</v>
      </c>
    </row>
    <row r="466" spans="1:7" s="74" customFormat="1" ht="14.5" customHeight="1">
      <c r="A466" s="72">
        <f t="shared" si="8"/>
        <v>5</v>
      </c>
      <c r="B466" s="88" t="s">
        <v>192</v>
      </c>
      <c r="C466" s="72" t="s">
        <v>324</v>
      </c>
      <c r="D466" s="72" t="s">
        <v>116</v>
      </c>
      <c r="E466" s="72">
        <v>3</v>
      </c>
      <c r="F466" s="73">
        <v>486566300</v>
      </c>
      <c r="G466" s="72">
        <v>13</v>
      </c>
    </row>
    <row r="467" spans="1:7" s="74" customFormat="1" ht="14.5" customHeight="1">
      <c r="A467" s="72">
        <f t="shared" si="8"/>
        <v>6</v>
      </c>
      <c r="B467" s="88" t="s">
        <v>192</v>
      </c>
      <c r="C467" s="72" t="s">
        <v>325</v>
      </c>
      <c r="D467" s="72" t="s">
        <v>104</v>
      </c>
      <c r="E467" s="72">
        <v>2</v>
      </c>
      <c r="F467" s="73">
        <v>480073000</v>
      </c>
      <c r="G467" s="72">
        <v>34</v>
      </c>
    </row>
    <row r="468" spans="1:7" s="74" customFormat="1" ht="14.5" customHeight="1">
      <c r="A468" s="72">
        <f t="shared" si="8"/>
        <v>7</v>
      </c>
      <c r="B468" s="88" t="s">
        <v>192</v>
      </c>
      <c r="C468" s="72" t="s">
        <v>326</v>
      </c>
      <c r="D468" s="72" t="s">
        <v>116</v>
      </c>
      <c r="E468" s="72">
        <v>4</v>
      </c>
      <c r="F468" s="73">
        <v>468053300</v>
      </c>
      <c r="G468" s="72">
        <v>26</v>
      </c>
    </row>
    <row r="469" spans="1:7" s="74" customFormat="1" ht="14.5" customHeight="1">
      <c r="A469" s="72">
        <f t="shared" si="8"/>
        <v>8</v>
      </c>
      <c r="B469" s="88" t="s">
        <v>192</v>
      </c>
      <c r="C469" s="72" t="s">
        <v>82</v>
      </c>
      <c r="D469" s="72" t="s">
        <v>83</v>
      </c>
      <c r="E469" s="72">
        <v>3</v>
      </c>
      <c r="F469" s="73">
        <v>422205300</v>
      </c>
      <c r="G469" s="72">
        <v>43</v>
      </c>
    </row>
    <row r="470" spans="1:7" s="74" customFormat="1" ht="14.5" customHeight="1">
      <c r="A470" s="72">
        <f t="shared" si="8"/>
        <v>9</v>
      </c>
      <c r="B470" s="88" t="s">
        <v>192</v>
      </c>
      <c r="C470" s="72" t="s">
        <v>327</v>
      </c>
      <c r="D470" s="72" t="s">
        <v>57</v>
      </c>
      <c r="E470" s="72">
        <v>3</v>
      </c>
      <c r="F470" s="73">
        <v>373786600</v>
      </c>
      <c r="G470" s="72">
        <v>19</v>
      </c>
    </row>
    <row r="471" spans="1:7" s="74" customFormat="1" ht="14.5" customHeight="1">
      <c r="A471" s="72">
        <f t="shared" si="8"/>
        <v>10</v>
      </c>
      <c r="B471" s="88" t="s">
        <v>192</v>
      </c>
      <c r="C471" s="72" t="s">
        <v>328</v>
      </c>
      <c r="D471" s="72" t="s">
        <v>116</v>
      </c>
      <c r="E471" s="72">
        <v>4</v>
      </c>
      <c r="F471" s="73">
        <v>337206100</v>
      </c>
      <c r="G471" s="72">
        <v>24</v>
      </c>
    </row>
    <row r="472" spans="1:7" s="74" customFormat="1" ht="14.5" customHeight="1">
      <c r="A472" s="72">
        <f t="shared" si="8"/>
        <v>11</v>
      </c>
      <c r="B472" s="88" t="s">
        <v>192</v>
      </c>
      <c r="C472" s="72" t="s">
        <v>329</v>
      </c>
      <c r="D472" s="72" t="s">
        <v>57</v>
      </c>
      <c r="E472" s="72">
        <v>2</v>
      </c>
      <c r="F472" s="73">
        <v>336723200</v>
      </c>
      <c r="G472" s="72">
        <v>46</v>
      </c>
    </row>
    <row r="473" spans="1:7" s="74" customFormat="1" ht="14.5" customHeight="1">
      <c r="A473" s="72">
        <f t="shared" si="8"/>
        <v>12</v>
      </c>
      <c r="B473" s="88" t="s">
        <v>192</v>
      </c>
      <c r="C473" s="72" t="s">
        <v>299</v>
      </c>
      <c r="D473" s="72" t="s">
        <v>61</v>
      </c>
      <c r="E473" s="72">
        <v>5</v>
      </c>
      <c r="F473" s="73">
        <v>316684500</v>
      </c>
      <c r="G473" s="72">
        <v>32</v>
      </c>
    </row>
    <row r="474" spans="1:7" s="74" customFormat="1" ht="14.5" customHeight="1">
      <c r="A474" s="72">
        <f t="shared" si="8"/>
        <v>13</v>
      </c>
      <c r="B474" s="88" t="s">
        <v>192</v>
      </c>
      <c r="C474" s="72" t="s">
        <v>330</v>
      </c>
      <c r="D474" s="72" t="s">
        <v>61</v>
      </c>
      <c r="E474" s="72">
        <v>4</v>
      </c>
      <c r="F474" s="73">
        <v>313229400</v>
      </c>
      <c r="G474" s="72">
        <v>15</v>
      </c>
    </row>
    <row r="475" spans="1:7" s="74" customFormat="1" ht="14.5" customHeight="1">
      <c r="A475" s="72">
        <f t="shared" si="8"/>
        <v>14</v>
      </c>
      <c r="B475" s="88" t="s">
        <v>192</v>
      </c>
      <c r="C475" s="72" t="s">
        <v>331</v>
      </c>
      <c r="D475" s="72" t="s">
        <v>90</v>
      </c>
      <c r="E475" s="72">
        <v>4</v>
      </c>
      <c r="F475" s="73">
        <v>304356800</v>
      </c>
      <c r="G475" s="72">
        <v>29</v>
      </c>
    </row>
    <row r="476" spans="1:7" s="74" customFormat="1" ht="14.5" customHeight="1">
      <c r="A476" s="72">
        <f t="shared" si="8"/>
        <v>15</v>
      </c>
      <c r="B476" s="88" t="s">
        <v>192</v>
      </c>
      <c r="C476" s="72" t="s">
        <v>332</v>
      </c>
      <c r="D476" s="72" t="s">
        <v>57</v>
      </c>
      <c r="E476" s="72">
        <v>2</v>
      </c>
      <c r="F476" s="73">
        <v>290232800</v>
      </c>
      <c r="G476" s="72">
        <v>32</v>
      </c>
    </row>
    <row r="477" spans="1:7" s="74" customFormat="1" ht="14.5" customHeight="1">
      <c r="A477" s="72">
        <f t="shared" si="8"/>
        <v>16</v>
      </c>
      <c r="B477" s="88" t="s">
        <v>192</v>
      </c>
      <c r="C477" s="72" t="s">
        <v>333</v>
      </c>
      <c r="D477" s="72" t="s">
        <v>57</v>
      </c>
      <c r="E477" s="72">
        <v>9</v>
      </c>
      <c r="F477" s="73">
        <v>265999800</v>
      </c>
      <c r="G477" s="72">
        <v>39</v>
      </c>
    </row>
    <row r="478" spans="1:7" s="74" customFormat="1" ht="14.5" customHeight="1">
      <c r="A478" s="72">
        <f t="shared" si="8"/>
        <v>17</v>
      </c>
      <c r="B478" s="88" t="s">
        <v>192</v>
      </c>
      <c r="C478" s="72" t="s">
        <v>334</v>
      </c>
      <c r="D478" s="72" t="s">
        <v>230</v>
      </c>
      <c r="E478" s="72">
        <v>3</v>
      </c>
      <c r="F478" s="73">
        <v>263557800</v>
      </c>
      <c r="G478" s="72">
        <v>26</v>
      </c>
    </row>
    <row r="479" spans="1:7" s="74" customFormat="1" ht="14.5" customHeight="1">
      <c r="A479" s="72">
        <f t="shared" si="8"/>
        <v>18</v>
      </c>
      <c r="B479" s="88" t="s">
        <v>192</v>
      </c>
      <c r="C479" s="72" t="s">
        <v>335</v>
      </c>
      <c r="D479" s="72" t="s">
        <v>87</v>
      </c>
      <c r="E479" s="72">
        <v>3</v>
      </c>
      <c r="F479" s="73">
        <v>241806400</v>
      </c>
      <c r="G479" s="72">
        <v>31</v>
      </c>
    </row>
    <row r="480" spans="1:7" s="74" customFormat="1" ht="14.5" customHeight="1">
      <c r="A480" s="72">
        <f t="shared" si="8"/>
        <v>19</v>
      </c>
      <c r="B480" s="88" t="s">
        <v>192</v>
      </c>
      <c r="C480" s="72" t="s">
        <v>336</v>
      </c>
      <c r="D480" s="72" t="s">
        <v>74</v>
      </c>
      <c r="E480" s="72">
        <v>4</v>
      </c>
      <c r="F480" s="73">
        <v>235929100</v>
      </c>
      <c r="G480" s="72">
        <v>30</v>
      </c>
    </row>
    <row r="481" spans="1:7" s="74" customFormat="1" ht="14.5" customHeight="1">
      <c r="A481" s="72">
        <f t="shared" si="8"/>
        <v>20</v>
      </c>
      <c r="B481" s="88" t="s">
        <v>192</v>
      </c>
      <c r="C481" s="72" t="s">
        <v>337</v>
      </c>
      <c r="D481" s="72" t="s">
        <v>96</v>
      </c>
      <c r="E481" s="72">
        <v>3</v>
      </c>
      <c r="F481" s="73">
        <v>232510300</v>
      </c>
      <c r="G481" s="72">
        <v>13</v>
      </c>
    </row>
    <row r="482" spans="1:7" s="74" customFormat="1" ht="14.5" customHeight="1">
      <c r="A482" s="72">
        <f t="shared" si="8"/>
        <v>21</v>
      </c>
      <c r="B482" s="88" t="s">
        <v>192</v>
      </c>
      <c r="C482" s="72" t="s">
        <v>338</v>
      </c>
      <c r="D482" s="72" t="s">
        <v>57</v>
      </c>
      <c r="E482" s="72">
        <v>2</v>
      </c>
      <c r="F482" s="73">
        <v>227869400</v>
      </c>
      <c r="G482" s="72">
        <v>21</v>
      </c>
    </row>
    <row r="483" spans="1:7" s="74" customFormat="1" ht="14.5" customHeight="1">
      <c r="A483" s="72">
        <f t="shared" si="8"/>
        <v>22</v>
      </c>
      <c r="B483" s="88" t="s">
        <v>192</v>
      </c>
      <c r="C483" s="72" t="s">
        <v>339</v>
      </c>
      <c r="D483" s="72" t="s">
        <v>57</v>
      </c>
      <c r="E483" s="72">
        <v>2</v>
      </c>
      <c r="F483" s="73">
        <v>218533700</v>
      </c>
      <c r="G483" s="72">
        <v>38</v>
      </c>
    </row>
    <row r="484" spans="1:7" s="74" customFormat="1" ht="14.5" customHeight="1">
      <c r="A484" s="72">
        <f t="shared" si="8"/>
        <v>23</v>
      </c>
      <c r="B484" s="88" t="s">
        <v>192</v>
      </c>
      <c r="C484" s="72" t="s">
        <v>340</v>
      </c>
      <c r="D484" s="72" t="s">
        <v>57</v>
      </c>
      <c r="E484" s="72">
        <v>1</v>
      </c>
      <c r="F484" s="73">
        <v>179495800</v>
      </c>
      <c r="G484" s="72">
        <v>13</v>
      </c>
    </row>
    <row r="485" spans="1:7" s="74" customFormat="1" ht="14.5" customHeight="1">
      <c r="A485" s="72">
        <f t="shared" si="8"/>
        <v>24</v>
      </c>
      <c r="B485" s="88" t="s">
        <v>192</v>
      </c>
      <c r="C485" s="72" t="s">
        <v>341</v>
      </c>
      <c r="D485" s="72" t="s">
        <v>57</v>
      </c>
      <c r="E485" s="72">
        <v>2</v>
      </c>
      <c r="F485" s="73">
        <v>170060000</v>
      </c>
      <c r="G485" s="72">
        <v>44</v>
      </c>
    </row>
    <row r="486" spans="1:7" s="74" customFormat="1" ht="14.5" customHeight="1">
      <c r="A486" s="72">
        <f t="shared" si="8"/>
        <v>25</v>
      </c>
      <c r="B486" s="88" t="s">
        <v>192</v>
      </c>
      <c r="C486" s="72" t="s">
        <v>342</v>
      </c>
      <c r="D486" s="72" t="s">
        <v>121</v>
      </c>
      <c r="E486" s="72">
        <v>2</v>
      </c>
      <c r="F486" s="73">
        <v>150056500</v>
      </c>
      <c r="G486" s="72">
        <v>29</v>
      </c>
    </row>
    <row r="487" spans="1:7" s="74" customFormat="1" ht="14.5" customHeight="1">
      <c r="A487" s="72">
        <f t="shared" si="8"/>
        <v>26</v>
      </c>
      <c r="B487" s="88" t="s">
        <v>192</v>
      </c>
      <c r="C487" s="72" t="s">
        <v>343</v>
      </c>
      <c r="D487" s="72" t="s">
        <v>116</v>
      </c>
      <c r="E487" s="72">
        <v>2</v>
      </c>
      <c r="F487" s="73">
        <v>138204000</v>
      </c>
      <c r="G487" s="72">
        <v>26</v>
      </c>
    </row>
    <row r="488" spans="1:7" s="74" customFormat="1" ht="14.5" customHeight="1">
      <c r="A488" s="72">
        <f t="shared" si="8"/>
        <v>27</v>
      </c>
      <c r="B488" s="88" t="s">
        <v>192</v>
      </c>
      <c r="C488" s="72" t="s">
        <v>344</v>
      </c>
      <c r="D488" s="72" t="s">
        <v>96</v>
      </c>
      <c r="E488" s="72">
        <v>2</v>
      </c>
      <c r="F488" s="73">
        <v>134280300</v>
      </c>
      <c r="G488" s="72">
        <v>18</v>
      </c>
    </row>
    <row r="489" spans="1:7" s="74" customFormat="1" ht="14.5" customHeight="1">
      <c r="A489" s="72">
        <f t="shared" si="8"/>
        <v>28</v>
      </c>
      <c r="B489" s="88" t="s">
        <v>192</v>
      </c>
      <c r="C489" s="72" t="s">
        <v>345</v>
      </c>
      <c r="D489" s="72" t="s">
        <v>57</v>
      </c>
      <c r="E489" s="72">
        <v>2</v>
      </c>
      <c r="F489" s="73">
        <v>130288400</v>
      </c>
      <c r="G489" s="72">
        <v>33</v>
      </c>
    </row>
    <row r="490" spans="1:7" s="74" customFormat="1" ht="14.5" customHeight="1">
      <c r="A490" s="72">
        <f t="shared" si="8"/>
        <v>29</v>
      </c>
      <c r="B490" s="88" t="s">
        <v>192</v>
      </c>
      <c r="C490" s="72" t="s">
        <v>346</v>
      </c>
      <c r="D490" s="72" t="s">
        <v>57</v>
      </c>
      <c r="E490" s="72">
        <v>1</v>
      </c>
      <c r="F490" s="73">
        <v>122300200</v>
      </c>
      <c r="G490" s="72">
        <v>13</v>
      </c>
    </row>
    <row r="491" spans="1:7" s="74" customFormat="1" ht="14.5" customHeight="1">
      <c r="A491" s="72">
        <f t="shared" si="8"/>
        <v>30</v>
      </c>
      <c r="B491" s="88" t="s">
        <v>192</v>
      </c>
      <c r="C491" s="72" t="s">
        <v>347</v>
      </c>
      <c r="D491" s="72" t="s">
        <v>116</v>
      </c>
      <c r="E491" s="72">
        <v>2</v>
      </c>
      <c r="F491" s="73">
        <v>120220100</v>
      </c>
      <c r="G491" s="72">
        <v>12</v>
      </c>
    </row>
    <row r="492" spans="1:7" s="74" customFormat="1" ht="14.5" customHeight="1">
      <c r="A492" s="72">
        <f t="shared" si="8"/>
        <v>31</v>
      </c>
      <c r="B492" s="88" t="s">
        <v>192</v>
      </c>
      <c r="C492" s="72" t="s">
        <v>348</v>
      </c>
      <c r="D492" s="72" t="s">
        <v>57</v>
      </c>
      <c r="E492" s="72">
        <v>2</v>
      </c>
      <c r="F492" s="73">
        <v>117131300</v>
      </c>
      <c r="G492" s="72">
        <v>26</v>
      </c>
    </row>
    <row r="493" spans="1:7" s="74" customFormat="1" ht="14.5" customHeight="1">
      <c r="A493" s="72">
        <f t="shared" si="8"/>
        <v>32</v>
      </c>
      <c r="B493" s="88" t="s">
        <v>192</v>
      </c>
      <c r="C493" s="72" t="s">
        <v>349</v>
      </c>
      <c r="D493" s="72" t="s">
        <v>104</v>
      </c>
      <c r="E493" s="72">
        <v>2</v>
      </c>
      <c r="F493" s="73">
        <v>115672700</v>
      </c>
      <c r="G493" s="72">
        <v>8</v>
      </c>
    </row>
    <row r="494" spans="1:7" s="74" customFormat="1" ht="14.5" customHeight="1">
      <c r="A494" s="72">
        <f t="shared" si="8"/>
        <v>33</v>
      </c>
      <c r="B494" s="88" t="s">
        <v>192</v>
      </c>
      <c r="C494" s="72" t="s">
        <v>350</v>
      </c>
      <c r="D494" s="72" t="s">
        <v>57</v>
      </c>
      <c r="E494" s="72">
        <v>2</v>
      </c>
      <c r="F494" s="73">
        <v>104667200</v>
      </c>
      <c r="G494" s="72">
        <v>14</v>
      </c>
    </row>
    <row r="495" spans="1:7" s="74" customFormat="1" ht="14.5" customHeight="1">
      <c r="A495" s="72">
        <f t="shared" si="8"/>
        <v>34</v>
      </c>
      <c r="B495" s="88" t="s">
        <v>192</v>
      </c>
      <c r="C495" s="72" t="s">
        <v>351</v>
      </c>
      <c r="D495" s="72" t="s">
        <v>352</v>
      </c>
      <c r="E495" s="72">
        <v>1</v>
      </c>
      <c r="F495" s="73">
        <v>92260300</v>
      </c>
      <c r="G495" s="72">
        <v>25</v>
      </c>
    </row>
    <row r="496" spans="1:7" s="74" customFormat="1" ht="14.5" customHeight="1">
      <c r="A496" s="72">
        <f t="shared" si="8"/>
        <v>35</v>
      </c>
      <c r="B496" s="88" t="s">
        <v>192</v>
      </c>
      <c r="C496" s="72" t="s">
        <v>353</v>
      </c>
      <c r="D496" s="72" t="s">
        <v>57</v>
      </c>
      <c r="E496" s="72">
        <v>2</v>
      </c>
      <c r="F496" s="73">
        <v>85286300</v>
      </c>
      <c r="G496" s="72">
        <v>28</v>
      </c>
    </row>
    <row r="497" spans="1:7" s="74" customFormat="1" ht="14.5" customHeight="1">
      <c r="A497" s="72">
        <f t="shared" si="8"/>
        <v>36</v>
      </c>
      <c r="B497" s="88" t="s">
        <v>192</v>
      </c>
      <c r="C497" s="72" t="s">
        <v>278</v>
      </c>
      <c r="D497" s="72" t="s">
        <v>87</v>
      </c>
      <c r="E497" s="72">
        <v>1</v>
      </c>
      <c r="F497" s="73">
        <v>74459000</v>
      </c>
      <c r="G497" s="72">
        <v>14</v>
      </c>
    </row>
    <row r="498" spans="1:7" s="74" customFormat="1" ht="14.5" customHeight="1">
      <c r="A498" s="72">
        <f t="shared" si="8"/>
        <v>37</v>
      </c>
      <c r="B498" s="88" t="s">
        <v>192</v>
      </c>
      <c r="C498" s="72" t="s">
        <v>354</v>
      </c>
      <c r="D498" s="72" t="s">
        <v>57</v>
      </c>
      <c r="E498" s="72">
        <v>1</v>
      </c>
      <c r="F498" s="73">
        <v>61908000</v>
      </c>
      <c r="G498" s="72">
        <v>5</v>
      </c>
    </row>
    <row r="499" spans="1:7" s="74" customFormat="1" ht="14.5" customHeight="1">
      <c r="A499" s="72">
        <f t="shared" si="8"/>
        <v>38</v>
      </c>
      <c r="B499" s="88" t="s">
        <v>192</v>
      </c>
      <c r="C499" s="72" t="s">
        <v>355</v>
      </c>
      <c r="D499" s="72" t="s">
        <v>67</v>
      </c>
      <c r="E499" s="72">
        <v>2</v>
      </c>
      <c r="F499" s="73">
        <v>60592400</v>
      </c>
      <c r="G499" s="72">
        <v>9</v>
      </c>
    </row>
    <row r="500" spans="1:7" s="74" customFormat="1" ht="14.5" customHeight="1">
      <c r="A500" s="72">
        <f t="shared" si="8"/>
        <v>39</v>
      </c>
      <c r="B500" s="88" t="s">
        <v>192</v>
      </c>
      <c r="C500" s="72" t="s">
        <v>356</v>
      </c>
      <c r="D500" s="72" t="s">
        <v>96</v>
      </c>
      <c r="E500" s="72">
        <v>2</v>
      </c>
      <c r="F500" s="73">
        <v>55381700</v>
      </c>
      <c r="G500" s="72">
        <v>24</v>
      </c>
    </row>
    <row r="501" spans="1:7" s="74" customFormat="1" ht="14.5" customHeight="1">
      <c r="A501" s="72">
        <f t="shared" si="8"/>
        <v>40</v>
      </c>
      <c r="B501" s="88" t="s">
        <v>192</v>
      </c>
      <c r="C501" s="72" t="s">
        <v>357</v>
      </c>
      <c r="D501" s="72" t="s">
        <v>104</v>
      </c>
      <c r="E501" s="72">
        <v>1</v>
      </c>
      <c r="F501" s="73">
        <v>54984600</v>
      </c>
      <c r="G501" s="72">
        <v>10</v>
      </c>
    </row>
    <row r="502" spans="1:7" s="74" customFormat="1" ht="14.5" customHeight="1">
      <c r="A502" s="72">
        <f t="shared" si="8"/>
        <v>41</v>
      </c>
      <c r="B502" s="88" t="s">
        <v>246</v>
      </c>
      <c r="C502" s="72" t="s">
        <v>358</v>
      </c>
      <c r="D502" s="72" t="s">
        <v>90</v>
      </c>
      <c r="E502" s="72">
        <v>3</v>
      </c>
      <c r="F502" s="73">
        <v>45218800</v>
      </c>
      <c r="G502" s="72">
        <v>25</v>
      </c>
    </row>
    <row r="503" spans="1:7" s="74" customFormat="1" ht="14.5" customHeight="1">
      <c r="A503" s="72">
        <f t="shared" si="8"/>
        <v>42</v>
      </c>
      <c r="B503" s="88" t="s">
        <v>192</v>
      </c>
      <c r="C503" s="72" t="s">
        <v>359</v>
      </c>
      <c r="D503" s="72" t="s">
        <v>102</v>
      </c>
      <c r="E503" s="72">
        <v>2</v>
      </c>
      <c r="F503" s="73">
        <v>41618500</v>
      </c>
      <c r="G503" s="72">
        <v>10</v>
      </c>
    </row>
    <row r="504" spans="1:7" s="74" customFormat="1" ht="14.5" customHeight="1">
      <c r="A504" s="72">
        <f t="shared" si="8"/>
        <v>43</v>
      </c>
      <c r="B504" s="88" t="s">
        <v>192</v>
      </c>
      <c r="C504" s="72" t="s">
        <v>360</v>
      </c>
      <c r="D504" s="72" t="s">
        <v>121</v>
      </c>
      <c r="E504" s="72">
        <v>1</v>
      </c>
      <c r="F504" s="73">
        <v>39402000</v>
      </c>
      <c r="G504" s="72">
        <v>12</v>
      </c>
    </row>
    <row r="505" spans="1:7" s="74" customFormat="1" ht="14.5" customHeight="1">
      <c r="A505" s="72">
        <f t="shared" si="8"/>
        <v>44</v>
      </c>
      <c r="B505" s="88" t="s">
        <v>192</v>
      </c>
      <c r="C505" s="72" t="s">
        <v>294</v>
      </c>
      <c r="D505" s="72" t="s">
        <v>295</v>
      </c>
      <c r="E505" s="72">
        <v>1</v>
      </c>
      <c r="F505" s="73">
        <v>38751900</v>
      </c>
      <c r="G505" s="72">
        <v>3</v>
      </c>
    </row>
    <row r="506" spans="1:7" s="74" customFormat="1" ht="14.5" customHeight="1">
      <c r="A506" s="72">
        <f t="shared" si="8"/>
        <v>45</v>
      </c>
      <c r="B506" s="88" t="s">
        <v>192</v>
      </c>
      <c r="C506" s="72" t="s">
        <v>361</v>
      </c>
      <c r="D506" s="72" t="s">
        <v>87</v>
      </c>
      <c r="E506" s="72">
        <v>1</v>
      </c>
      <c r="F506" s="73">
        <v>32659000</v>
      </c>
      <c r="G506" s="72">
        <v>1</v>
      </c>
    </row>
    <row r="507" spans="1:7" s="74" customFormat="1" ht="14.5" customHeight="1">
      <c r="A507" s="72">
        <f t="shared" si="8"/>
        <v>46</v>
      </c>
      <c r="B507" s="88" t="s">
        <v>246</v>
      </c>
      <c r="C507" s="72" t="s">
        <v>362</v>
      </c>
      <c r="D507" s="72" t="s">
        <v>363</v>
      </c>
      <c r="E507" s="72">
        <v>2</v>
      </c>
      <c r="F507" s="73">
        <v>32123300</v>
      </c>
      <c r="G507" s="72">
        <v>13</v>
      </c>
    </row>
    <row r="508" spans="1:7" s="74" customFormat="1" ht="14.5" customHeight="1">
      <c r="A508" s="72">
        <f t="shared" si="8"/>
        <v>47</v>
      </c>
      <c r="B508" s="88" t="s">
        <v>192</v>
      </c>
      <c r="C508" s="72" t="s">
        <v>364</v>
      </c>
      <c r="D508" s="72" t="s">
        <v>57</v>
      </c>
      <c r="E508" s="72">
        <v>1</v>
      </c>
      <c r="F508" s="73">
        <v>31861500</v>
      </c>
      <c r="G508" s="72">
        <v>6</v>
      </c>
    </row>
    <row r="509" spans="1:7" s="74" customFormat="1" ht="14.5" customHeight="1">
      <c r="A509" s="72">
        <f t="shared" si="8"/>
        <v>48</v>
      </c>
      <c r="B509" s="88" t="s">
        <v>192</v>
      </c>
      <c r="C509" s="72" t="s">
        <v>365</v>
      </c>
      <c r="D509" s="72" t="s">
        <v>74</v>
      </c>
      <c r="E509" s="72">
        <v>1</v>
      </c>
      <c r="F509" s="73">
        <v>30250000</v>
      </c>
      <c r="G509" s="72">
        <v>4</v>
      </c>
    </row>
    <row r="510" spans="1:7" s="74" customFormat="1" ht="14.5" customHeight="1">
      <c r="A510" s="72">
        <f t="shared" si="8"/>
        <v>49</v>
      </c>
      <c r="B510" s="88" t="s">
        <v>192</v>
      </c>
      <c r="C510" s="72" t="s">
        <v>366</v>
      </c>
      <c r="D510" s="72" t="s">
        <v>57</v>
      </c>
      <c r="E510" s="72">
        <v>1</v>
      </c>
      <c r="F510" s="73">
        <v>30041000</v>
      </c>
      <c r="G510" s="72">
        <v>1</v>
      </c>
    </row>
    <row r="511" spans="1:7" s="74" customFormat="1" ht="14.5" customHeight="1">
      <c r="A511" s="72">
        <f t="shared" si="8"/>
        <v>50</v>
      </c>
      <c r="B511" s="88" t="s">
        <v>367</v>
      </c>
      <c r="C511" s="72" t="s">
        <v>368</v>
      </c>
      <c r="D511" s="72" t="s">
        <v>289</v>
      </c>
      <c r="E511" s="72">
        <v>5</v>
      </c>
      <c r="F511" s="73">
        <v>28934400</v>
      </c>
      <c r="G511" s="72">
        <v>10</v>
      </c>
    </row>
    <row r="512" spans="1:7" s="74" customFormat="1" ht="14.5" customHeight="1">
      <c r="A512" s="75" t="s">
        <v>50</v>
      </c>
      <c r="B512" s="76"/>
      <c r="C512" s="77"/>
      <c r="D512" s="77"/>
      <c r="E512" s="78"/>
      <c r="F512" s="79"/>
      <c r="G512" s="78"/>
    </row>
    <row r="513" spans="1:7" s="80" customFormat="1" ht="24.65" customHeight="1">
      <c r="A513" s="151">
        <v>10</v>
      </c>
      <c r="B513" s="151"/>
      <c r="C513" s="151"/>
      <c r="D513" s="151"/>
      <c r="E513" s="151"/>
      <c r="F513" s="151"/>
      <c r="G513" s="151"/>
    </row>
    <row r="514" spans="1:7" s="82" customFormat="1" ht="14.5" customHeight="1">
      <c r="A514" s="81"/>
      <c r="B514" s="81"/>
      <c r="E514" s="83"/>
      <c r="F514" s="84"/>
      <c r="G514" s="83"/>
    </row>
    <row r="515" spans="1:7" s="82" customFormat="1" ht="14.5" customHeight="1">
      <c r="A515" s="81"/>
      <c r="B515" s="81"/>
      <c r="E515" s="83"/>
      <c r="F515" s="84"/>
      <c r="G515" s="83"/>
    </row>
    <row r="516" spans="1:7" s="85" customFormat="1" ht="14.5" customHeight="1">
      <c r="A516" s="66" t="s">
        <v>51</v>
      </c>
      <c r="B516" s="87"/>
      <c r="C516" s="65"/>
      <c r="D516" s="65"/>
      <c r="E516" s="68"/>
      <c r="F516" s="69"/>
      <c r="G516" s="68"/>
    </row>
    <row r="517" spans="1:7" s="85" customFormat="1" ht="14.5" customHeight="1">
      <c r="A517" s="152" t="s">
        <v>44</v>
      </c>
      <c r="B517" s="152" t="s">
        <v>52</v>
      </c>
      <c r="C517" s="152" t="s">
        <v>45</v>
      </c>
      <c r="D517" s="152" t="s">
        <v>46</v>
      </c>
      <c r="E517" s="158" t="s">
        <v>47</v>
      </c>
      <c r="F517" s="160" t="s">
        <v>48</v>
      </c>
      <c r="G517" s="158" t="s">
        <v>49</v>
      </c>
    </row>
    <row r="518" spans="1:7" s="71" customFormat="1" ht="14.5" customHeight="1">
      <c r="A518" s="153"/>
      <c r="B518" s="153"/>
      <c r="C518" s="153"/>
      <c r="D518" s="153"/>
      <c r="E518" s="159"/>
      <c r="F518" s="161"/>
      <c r="G518" s="159"/>
    </row>
    <row r="519" spans="1:7" s="74" customFormat="1" ht="14.5" customHeight="1">
      <c r="A519" s="72">
        <f>IF(ISBLANK(C519),"",A518+1)</f>
        <v>1</v>
      </c>
      <c r="B519" s="88" t="s">
        <v>192</v>
      </c>
      <c r="C519" s="72" t="s">
        <v>369</v>
      </c>
      <c r="D519" s="72" t="s">
        <v>128</v>
      </c>
      <c r="E519" s="72">
        <v>2</v>
      </c>
      <c r="F519" s="73">
        <v>26400000</v>
      </c>
      <c r="G519" s="72">
        <v>2</v>
      </c>
    </row>
    <row r="520" spans="1:7" s="74" customFormat="1" ht="14.5" customHeight="1">
      <c r="A520" s="72">
        <f t="shared" ref="A520:A568" si="9">IF(ISBLANK(C520),"",A519+1)</f>
        <v>2</v>
      </c>
      <c r="B520" s="88" t="s">
        <v>246</v>
      </c>
      <c r="C520" s="72" t="s">
        <v>370</v>
      </c>
      <c r="D520" s="72" t="s">
        <v>128</v>
      </c>
      <c r="E520" s="72">
        <v>1</v>
      </c>
      <c r="F520" s="73">
        <v>5912500</v>
      </c>
      <c r="G520" s="72">
        <v>1</v>
      </c>
    </row>
    <row r="521" spans="1:7" s="74" customFormat="1" ht="14.5" customHeight="1">
      <c r="A521" s="72" t="str">
        <f t="shared" si="9"/>
        <v/>
      </c>
      <c r="B521" s="88"/>
      <c r="C521" s="72"/>
      <c r="D521" s="72"/>
      <c r="E521" s="72"/>
      <c r="F521" s="73"/>
      <c r="G521" s="72"/>
    </row>
    <row r="522" spans="1:7" s="74" customFormat="1" ht="14.5" customHeight="1">
      <c r="A522" s="72" t="str">
        <f t="shared" si="9"/>
        <v/>
      </c>
      <c r="B522" s="88"/>
      <c r="C522" s="72"/>
      <c r="D522" s="72"/>
      <c r="E522" s="72"/>
      <c r="F522" s="73"/>
      <c r="G522" s="72"/>
    </row>
    <row r="523" spans="1:7" s="74" customFormat="1" ht="14.5" customHeight="1">
      <c r="A523" s="72" t="str">
        <f t="shared" si="9"/>
        <v/>
      </c>
      <c r="B523" s="88"/>
      <c r="C523" s="72"/>
      <c r="D523" s="72"/>
      <c r="E523" s="72"/>
      <c r="F523" s="73"/>
      <c r="G523" s="72"/>
    </row>
    <row r="524" spans="1:7" s="74" customFormat="1" ht="14.5" customHeight="1">
      <c r="A524" s="72" t="str">
        <f t="shared" si="9"/>
        <v/>
      </c>
      <c r="B524" s="88"/>
      <c r="C524" s="72"/>
      <c r="D524" s="72"/>
      <c r="E524" s="72"/>
      <c r="F524" s="73"/>
      <c r="G524" s="72"/>
    </row>
    <row r="525" spans="1:7" s="74" customFormat="1" ht="14.5" customHeight="1">
      <c r="A525" s="72" t="str">
        <f t="shared" si="9"/>
        <v/>
      </c>
      <c r="B525" s="88"/>
      <c r="C525" s="72"/>
      <c r="D525" s="72"/>
      <c r="E525" s="72"/>
      <c r="F525" s="73"/>
      <c r="G525" s="72"/>
    </row>
    <row r="526" spans="1:7" s="74" customFormat="1" ht="14.5" customHeight="1">
      <c r="A526" s="72" t="str">
        <f t="shared" si="9"/>
        <v/>
      </c>
      <c r="B526" s="88"/>
      <c r="C526" s="72"/>
      <c r="D526" s="72"/>
      <c r="E526" s="72"/>
      <c r="F526" s="73"/>
      <c r="G526" s="72"/>
    </row>
    <row r="527" spans="1:7" s="74" customFormat="1" ht="14.5" customHeight="1">
      <c r="A527" s="72" t="str">
        <f t="shared" si="9"/>
        <v/>
      </c>
      <c r="B527" s="88"/>
      <c r="C527" s="72"/>
      <c r="D527" s="72"/>
      <c r="E527" s="72"/>
      <c r="F527" s="73"/>
      <c r="G527" s="72"/>
    </row>
    <row r="528" spans="1:7" s="74" customFormat="1" ht="14.5" customHeight="1">
      <c r="A528" s="72" t="str">
        <f t="shared" si="9"/>
        <v/>
      </c>
      <c r="B528" s="88"/>
      <c r="C528" s="72"/>
      <c r="D528" s="72"/>
      <c r="E528" s="72"/>
      <c r="F528" s="73"/>
      <c r="G528" s="72"/>
    </row>
    <row r="529" spans="1:7" s="74" customFormat="1" ht="14.5" customHeight="1">
      <c r="A529" s="72" t="str">
        <f t="shared" si="9"/>
        <v/>
      </c>
      <c r="B529" s="88"/>
      <c r="C529" s="72"/>
      <c r="D529" s="72"/>
      <c r="E529" s="72"/>
      <c r="F529" s="73"/>
      <c r="G529" s="72"/>
    </row>
    <row r="530" spans="1:7" s="74" customFormat="1" ht="14.5" customHeight="1">
      <c r="A530" s="72" t="str">
        <f t="shared" si="9"/>
        <v/>
      </c>
      <c r="B530" s="88"/>
      <c r="C530" s="72"/>
      <c r="D530" s="72"/>
      <c r="E530" s="72"/>
      <c r="F530" s="73"/>
      <c r="G530" s="72"/>
    </row>
    <row r="531" spans="1:7" s="74" customFormat="1" ht="14.5" customHeight="1">
      <c r="A531" s="72" t="str">
        <f t="shared" si="9"/>
        <v/>
      </c>
      <c r="B531" s="88"/>
      <c r="C531" s="72"/>
      <c r="D531" s="72"/>
      <c r="E531" s="72"/>
      <c r="F531" s="73"/>
      <c r="G531" s="72"/>
    </row>
    <row r="532" spans="1:7" s="74" customFormat="1" ht="14.5" customHeight="1">
      <c r="A532" s="72" t="str">
        <f t="shared" si="9"/>
        <v/>
      </c>
      <c r="B532" s="88"/>
      <c r="C532" s="72"/>
      <c r="D532" s="72"/>
      <c r="E532" s="72"/>
      <c r="F532" s="73"/>
      <c r="G532" s="72"/>
    </row>
    <row r="533" spans="1:7" s="74" customFormat="1" ht="14.5" customHeight="1">
      <c r="A533" s="72" t="str">
        <f t="shared" si="9"/>
        <v/>
      </c>
      <c r="B533" s="88"/>
      <c r="C533" s="72"/>
      <c r="D533" s="72"/>
      <c r="E533" s="72"/>
      <c r="F533" s="73"/>
      <c r="G533" s="72"/>
    </row>
    <row r="534" spans="1:7" s="74" customFormat="1" ht="14.5" customHeight="1">
      <c r="A534" s="72" t="str">
        <f t="shared" si="9"/>
        <v/>
      </c>
      <c r="B534" s="88"/>
      <c r="C534" s="72"/>
      <c r="D534" s="72"/>
      <c r="E534" s="72"/>
      <c r="F534" s="73"/>
      <c r="G534" s="72"/>
    </row>
    <row r="535" spans="1:7" s="74" customFormat="1" ht="14.5" customHeight="1">
      <c r="A535" s="72" t="str">
        <f t="shared" si="9"/>
        <v/>
      </c>
      <c r="B535" s="88"/>
      <c r="C535" s="72"/>
      <c r="D535" s="72"/>
      <c r="E535" s="72"/>
      <c r="F535" s="73"/>
      <c r="G535" s="72"/>
    </row>
    <row r="536" spans="1:7" s="74" customFormat="1" ht="14.5" customHeight="1">
      <c r="A536" s="72" t="str">
        <f t="shared" si="9"/>
        <v/>
      </c>
      <c r="B536" s="88"/>
      <c r="C536" s="72"/>
      <c r="D536" s="72"/>
      <c r="E536" s="72"/>
      <c r="F536" s="73"/>
      <c r="G536" s="72"/>
    </row>
    <row r="537" spans="1:7" s="74" customFormat="1" ht="14.5" customHeight="1">
      <c r="A537" s="72" t="str">
        <f t="shared" si="9"/>
        <v/>
      </c>
      <c r="B537" s="88"/>
      <c r="C537" s="72"/>
      <c r="D537" s="72"/>
      <c r="E537" s="72"/>
      <c r="F537" s="73"/>
      <c r="G537" s="72"/>
    </row>
    <row r="538" spans="1:7" s="74" customFormat="1" ht="14.5" customHeight="1">
      <c r="A538" s="72" t="str">
        <f t="shared" si="9"/>
        <v/>
      </c>
      <c r="B538" s="88"/>
      <c r="C538" s="72"/>
      <c r="D538" s="72"/>
      <c r="E538" s="72"/>
      <c r="F538" s="73"/>
      <c r="G538" s="72"/>
    </row>
    <row r="539" spans="1:7" s="74" customFormat="1" ht="14.5" customHeight="1">
      <c r="A539" s="72" t="str">
        <f t="shared" si="9"/>
        <v/>
      </c>
      <c r="B539" s="88"/>
      <c r="C539" s="72"/>
      <c r="D539" s="72"/>
      <c r="E539" s="72"/>
      <c r="F539" s="73"/>
      <c r="G539" s="72"/>
    </row>
    <row r="540" spans="1:7" s="74" customFormat="1" ht="14.5" customHeight="1">
      <c r="A540" s="72" t="str">
        <f t="shared" si="9"/>
        <v/>
      </c>
      <c r="B540" s="88"/>
      <c r="C540" s="72"/>
      <c r="D540" s="72"/>
      <c r="E540" s="72"/>
      <c r="F540" s="73"/>
      <c r="G540" s="72"/>
    </row>
    <row r="541" spans="1:7" s="74" customFormat="1" ht="14.5" customHeight="1">
      <c r="A541" s="72" t="str">
        <f t="shared" si="9"/>
        <v/>
      </c>
      <c r="B541" s="88"/>
      <c r="C541" s="72"/>
      <c r="D541" s="72"/>
      <c r="E541" s="72"/>
      <c r="F541" s="73"/>
      <c r="G541" s="72"/>
    </row>
    <row r="542" spans="1:7" s="74" customFormat="1" ht="14.5" customHeight="1">
      <c r="A542" s="72" t="str">
        <f t="shared" si="9"/>
        <v/>
      </c>
      <c r="B542" s="88"/>
      <c r="C542" s="72"/>
      <c r="D542" s="72"/>
      <c r="E542" s="72"/>
      <c r="F542" s="73"/>
      <c r="G542" s="72"/>
    </row>
    <row r="543" spans="1:7" s="74" customFormat="1" ht="14.5" customHeight="1">
      <c r="A543" s="72" t="str">
        <f t="shared" si="9"/>
        <v/>
      </c>
      <c r="B543" s="88"/>
      <c r="C543" s="72"/>
      <c r="D543" s="72"/>
      <c r="E543" s="72"/>
      <c r="F543" s="73"/>
      <c r="G543" s="72"/>
    </row>
    <row r="544" spans="1:7" s="74" customFormat="1" ht="14.5" customHeight="1">
      <c r="A544" s="72" t="str">
        <f t="shared" si="9"/>
        <v/>
      </c>
      <c r="B544" s="88"/>
      <c r="C544" s="72"/>
      <c r="D544" s="72"/>
      <c r="E544" s="72"/>
      <c r="F544" s="73"/>
      <c r="G544" s="72"/>
    </row>
    <row r="545" spans="1:7" s="74" customFormat="1" ht="14.5" customHeight="1">
      <c r="A545" s="72" t="str">
        <f t="shared" si="9"/>
        <v/>
      </c>
      <c r="B545" s="88"/>
      <c r="C545" s="72"/>
      <c r="D545" s="72"/>
      <c r="E545" s="72"/>
      <c r="F545" s="73"/>
      <c r="G545" s="72"/>
    </row>
    <row r="546" spans="1:7" s="74" customFormat="1" ht="14.5" customHeight="1">
      <c r="A546" s="72" t="str">
        <f t="shared" si="9"/>
        <v/>
      </c>
      <c r="B546" s="88"/>
      <c r="C546" s="72"/>
      <c r="D546" s="72"/>
      <c r="E546" s="72"/>
      <c r="F546" s="73"/>
      <c r="G546" s="72"/>
    </row>
    <row r="547" spans="1:7" s="74" customFormat="1" ht="14.5" customHeight="1">
      <c r="A547" s="72" t="str">
        <f t="shared" si="9"/>
        <v/>
      </c>
      <c r="B547" s="88"/>
      <c r="C547" s="72"/>
      <c r="D547" s="72"/>
      <c r="E547" s="72"/>
      <c r="F547" s="73"/>
      <c r="G547" s="72"/>
    </row>
    <row r="548" spans="1:7" s="74" customFormat="1" ht="14.5" customHeight="1">
      <c r="A548" s="72" t="str">
        <f t="shared" si="9"/>
        <v/>
      </c>
      <c r="B548" s="88"/>
      <c r="C548" s="72"/>
      <c r="D548" s="72"/>
      <c r="E548" s="72"/>
      <c r="F548" s="73"/>
      <c r="G548" s="72"/>
    </row>
    <row r="549" spans="1:7" s="74" customFormat="1" ht="14.5" customHeight="1">
      <c r="A549" s="72" t="str">
        <f t="shared" si="9"/>
        <v/>
      </c>
      <c r="B549" s="88"/>
      <c r="C549" s="72"/>
      <c r="D549" s="72"/>
      <c r="E549" s="72"/>
      <c r="F549" s="73"/>
      <c r="G549" s="72"/>
    </row>
    <row r="550" spans="1:7" s="74" customFormat="1" ht="14.5" customHeight="1">
      <c r="A550" s="72" t="str">
        <f t="shared" si="9"/>
        <v/>
      </c>
      <c r="B550" s="88"/>
      <c r="C550" s="72"/>
      <c r="D550" s="72"/>
      <c r="E550" s="72"/>
      <c r="F550" s="73"/>
      <c r="G550" s="72"/>
    </row>
    <row r="551" spans="1:7" s="74" customFormat="1" ht="14.5" customHeight="1">
      <c r="A551" s="72" t="str">
        <f t="shared" si="9"/>
        <v/>
      </c>
      <c r="B551" s="88"/>
      <c r="C551" s="72"/>
      <c r="D551" s="72"/>
      <c r="E551" s="72"/>
      <c r="F551" s="73"/>
      <c r="G551" s="72"/>
    </row>
    <row r="552" spans="1:7" s="74" customFormat="1" ht="14.5" customHeight="1">
      <c r="A552" s="72" t="str">
        <f t="shared" si="9"/>
        <v/>
      </c>
      <c r="B552" s="88"/>
      <c r="C552" s="72"/>
      <c r="D552" s="72"/>
      <c r="E552" s="72"/>
      <c r="F552" s="73"/>
      <c r="G552" s="72"/>
    </row>
    <row r="553" spans="1:7" s="74" customFormat="1" ht="14.5" customHeight="1">
      <c r="A553" s="72" t="str">
        <f t="shared" si="9"/>
        <v/>
      </c>
      <c r="B553" s="88"/>
      <c r="C553" s="72"/>
      <c r="D553" s="72"/>
      <c r="E553" s="72"/>
      <c r="F553" s="73"/>
      <c r="G553" s="72"/>
    </row>
    <row r="554" spans="1:7" s="74" customFormat="1" ht="14.5" customHeight="1">
      <c r="A554" s="72" t="str">
        <f t="shared" si="9"/>
        <v/>
      </c>
      <c r="B554" s="88"/>
      <c r="C554" s="72"/>
      <c r="D554" s="72"/>
      <c r="E554" s="72"/>
      <c r="F554" s="73"/>
      <c r="G554" s="72"/>
    </row>
    <row r="555" spans="1:7" s="74" customFormat="1" ht="14.5" customHeight="1">
      <c r="A555" s="72" t="str">
        <f t="shared" si="9"/>
        <v/>
      </c>
      <c r="B555" s="88"/>
      <c r="C555" s="72"/>
      <c r="D555" s="72"/>
      <c r="E555" s="72"/>
      <c r="F555" s="73"/>
      <c r="G555" s="72"/>
    </row>
    <row r="556" spans="1:7" s="74" customFormat="1" ht="14.5" customHeight="1">
      <c r="A556" s="72" t="str">
        <f t="shared" si="9"/>
        <v/>
      </c>
      <c r="B556" s="88"/>
      <c r="C556" s="72"/>
      <c r="D556" s="72"/>
      <c r="E556" s="72"/>
      <c r="F556" s="73"/>
      <c r="G556" s="72"/>
    </row>
    <row r="557" spans="1:7" s="74" customFormat="1" ht="14.5" customHeight="1">
      <c r="A557" s="72" t="str">
        <f t="shared" si="9"/>
        <v/>
      </c>
      <c r="B557" s="88"/>
      <c r="C557" s="72"/>
      <c r="D557" s="72"/>
      <c r="E557" s="72"/>
      <c r="F557" s="73"/>
      <c r="G557" s="72"/>
    </row>
    <row r="558" spans="1:7" s="74" customFormat="1" ht="14.5" customHeight="1">
      <c r="A558" s="72" t="str">
        <f t="shared" si="9"/>
        <v/>
      </c>
      <c r="B558" s="88"/>
      <c r="C558" s="72"/>
      <c r="D558" s="72"/>
      <c r="E558" s="72"/>
      <c r="F558" s="73"/>
      <c r="G558" s="72"/>
    </row>
    <row r="559" spans="1:7" s="74" customFormat="1" ht="14.5" customHeight="1">
      <c r="A559" s="72" t="str">
        <f t="shared" si="9"/>
        <v/>
      </c>
      <c r="B559" s="88"/>
      <c r="C559" s="72"/>
      <c r="D559" s="72"/>
      <c r="E559" s="72"/>
      <c r="F559" s="73"/>
      <c r="G559" s="72"/>
    </row>
    <row r="560" spans="1:7" s="74" customFormat="1" ht="14.5" customHeight="1">
      <c r="A560" s="72" t="str">
        <f t="shared" si="9"/>
        <v/>
      </c>
      <c r="B560" s="88"/>
      <c r="C560" s="72"/>
      <c r="D560" s="72"/>
      <c r="E560" s="72"/>
      <c r="F560" s="73"/>
      <c r="G560" s="72"/>
    </row>
    <row r="561" spans="1:7" s="74" customFormat="1" ht="14.5" customHeight="1">
      <c r="A561" s="72" t="str">
        <f t="shared" si="9"/>
        <v/>
      </c>
      <c r="B561" s="88"/>
      <c r="C561" s="72"/>
      <c r="D561" s="72"/>
      <c r="E561" s="72"/>
      <c r="F561" s="73"/>
      <c r="G561" s="72"/>
    </row>
    <row r="562" spans="1:7" s="74" customFormat="1" ht="14.5" customHeight="1">
      <c r="A562" s="72" t="str">
        <f t="shared" si="9"/>
        <v/>
      </c>
      <c r="B562" s="88"/>
      <c r="C562" s="72"/>
      <c r="D562" s="72"/>
      <c r="E562" s="72"/>
      <c r="F562" s="73"/>
      <c r="G562" s="72"/>
    </row>
    <row r="563" spans="1:7" s="74" customFormat="1" ht="14.5" customHeight="1">
      <c r="A563" s="72" t="str">
        <f t="shared" si="9"/>
        <v/>
      </c>
      <c r="B563" s="88"/>
      <c r="C563" s="72"/>
      <c r="D563" s="72"/>
      <c r="E563" s="72"/>
      <c r="F563" s="73"/>
      <c r="G563" s="72"/>
    </row>
    <row r="564" spans="1:7" s="74" customFormat="1" ht="14.5" customHeight="1">
      <c r="A564" s="72" t="str">
        <f t="shared" si="9"/>
        <v/>
      </c>
      <c r="B564" s="88"/>
      <c r="C564" s="72"/>
      <c r="D564" s="72"/>
      <c r="E564" s="72"/>
      <c r="F564" s="73"/>
      <c r="G564" s="72"/>
    </row>
    <row r="565" spans="1:7" s="74" customFormat="1" ht="14.5" customHeight="1">
      <c r="A565" s="72" t="str">
        <f t="shared" si="9"/>
        <v/>
      </c>
      <c r="B565" s="88"/>
      <c r="C565" s="72"/>
      <c r="D565" s="72"/>
      <c r="E565" s="72"/>
      <c r="F565" s="73"/>
      <c r="G565" s="72"/>
    </row>
    <row r="566" spans="1:7" s="74" customFormat="1" ht="14.5" customHeight="1">
      <c r="A566" s="72" t="str">
        <f t="shared" si="9"/>
        <v/>
      </c>
      <c r="B566" s="88"/>
      <c r="C566" s="72"/>
      <c r="D566" s="72"/>
      <c r="E566" s="72"/>
      <c r="F566" s="73"/>
      <c r="G566" s="72"/>
    </row>
    <row r="567" spans="1:7" s="74" customFormat="1" ht="14.5" customHeight="1">
      <c r="A567" s="72" t="str">
        <f t="shared" si="9"/>
        <v/>
      </c>
      <c r="B567" s="88"/>
      <c r="C567" s="72"/>
      <c r="D567" s="72"/>
      <c r="E567" s="72"/>
      <c r="F567" s="73"/>
      <c r="G567" s="72"/>
    </row>
    <row r="568" spans="1:7" s="74" customFormat="1" ht="14.5" customHeight="1">
      <c r="A568" s="72" t="str">
        <f t="shared" si="9"/>
        <v/>
      </c>
      <c r="B568" s="88"/>
      <c r="C568" s="72"/>
      <c r="D568" s="72"/>
      <c r="E568" s="72"/>
      <c r="F568" s="73"/>
      <c r="G568" s="72"/>
    </row>
    <row r="569" spans="1:7" s="74" customFormat="1" ht="14.5" customHeight="1">
      <c r="A569" s="75" t="s">
        <v>50</v>
      </c>
      <c r="B569" s="91"/>
      <c r="C569" s="92"/>
      <c r="D569" s="92"/>
      <c r="E569" s="92"/>
      <c r="F569" s="93"/>
      <c r="G569" s="92"/>
    </row>
    <row r="570" spans="1:7" s="80" customFormat="1" ht="24.65" customHeight="1">
      <c r="A570" s="151">
        <v>11</v>
      </c>
      <c r="B570" s="151"/>
      <c r="C570" s="151"/>
      <c r="D570" s="151"/>
      <c r="E570" s="151"/>
      <c r="F570" s="151"/>
      <c r="G570" s="151"/>
    </row>
    <row r="571" spans="1:7" s="82" customFormat="1" ht="14.5" customHeight="1">
      <c r="A571" s="141" t="s">
        <v>371</v>
      </c>
      <c r="B571" s="141"/>
      <c r="C571" s="141"/>
      <c r="D571" s="141"/>
      <c r="E571" s="141"/>
      <c r="F571" s="141"/>
      <c r="G571" s="141"/>
    </row>
    <row r="572" spans="1:7" s="82" customFormat="1" ht="14.5" customHeight="1">
      <c r="A572" s="141"/>
      <c r="B572" s="141"/>
      <c r="C572" s="141"/>
      <c r="D572" s="141"/>
      <c r="E572" s="141"/>
      <c r="F572" s="141"/>
      <c r="G572" s="141"/>
    </row>
    <row r="573" spans="1:7" s="85" customFormat="1" ht="14.5" customHeight="1">
      <c r="A573" s="66" t="s">
        <v>43</v>
      </c>
      <c r="B573" s="87"/>
      <c r="C573" s="65"/>
      <c r="D573" s="65"/>
      <c r="E573" s="68"/>
      <c r="F573" s="69"/>
      <c r="G573" s="68"/>
    </row>
    <row r="574" spans="1:7" s="85" customFormat="1" ht="14.5" customHeight="1">
      <c r="A574" s="152" t="s">
        <v>44</v>
      </c>
      <c r="B574" s="152" t="s">
        <v>52</v>
      </c>
      <c r="C574" s="152" t="s">
        <v>45</v>
      </c>
      <c r="D574" s="152" t="s">
        <v>46</v>
      </c>
      <c r="E574" s="158" t="s">
        <v>47</v>
      </c>
      <c r="F574" s="160" t="s">
        <v>48</v>
      </c>
      <c r="G574" s="158" t="s">
        <v>49</v>
      </c>
    </row>
    <row r="575" spans="1:7" s="71" customFormat="1" ht="14.5" customHeight="1">
      <c r="A575" s="153"/>
      <c r="B575" s="153"/>
      <c r="C575" s="153"/>
      <c r="D575" s="153"/>
      <c r="E575" s="159"/>
      <c r="F575" s="161"/>
      <c r="G575" s="159"/>
    </row>
    <row r="576" spans="1:7" s="74" customFormat="1" ht="14.5" customHeight="1">
      <c r="A576" s="72">
        <f>IF(ISBLANK(C576),"",A575+1)</f>
        <v>1</v>
      </c>
      <c r="B576" s="88" t="s">
        <v>192</v>
      </c>
      <c r="C576" s="72" t="s">
        <v>75</v>
      </c>
      <c r="D576" s="72" t="s">
        <v>61</v>
      </c>
      <c r="E576" s="72">
        <v>6</v>
      </c>
      <c r="F576" s="73">
        <v>390198600</v>
      </c>
      <c r="G576" s="72">
        <v>48</v>
      </c>
    </row>
    <row r="577" spans="1:7" s="74" customFormat="1" ht="14.5" customHeight="1">
      <c r="A577" s="72">
        <f t="shared" ref="A577:A625" si="10">IF(ISBLANK(C577),"",A576+1)</f>
        <v>2</v>
      </c>
      <c r="B577" s="88" t="s">
        <v>192</v>
      </c>
      <c r="C577" s="72" t="s">
        <v>79</v>
      </c>
      <c r="D577" s="72" t="s">
        <v>80</v>
      </c>
      <c r="E577" s="72">
        <v>7</v>
      </c>
      <c r="F577" s="73">
        <v>376762047</v>
      </c>
      <c r="G577" s="72">
        <v>36</v>
      </c>
    </row>
    <row r="578" spans="1:7" s="74" customFormat="1" ht="14.5" customHeight="1">
      <c r="A578" s="72">
        <f t="shared" si="10"/>
        <v>3</v>
      </c>
      <c r="B578" s="88" t="s">
        <v>192</v>
      </c>
      <c r="C578" s="72" t="s">
        <v>372</v>
      </c>
      <c r="D578" s="72" t="s">
        <v>78</v>
      </c>
      <c r="E578" s="72">
        <v>6</v>
      </c>
      <c r="F578" s="73">
        <v>317501947</v>
      </c>
      <c r="G578" s="72">
        <v>15</v>
      </c>
    </row>
    <row r="579" spans="1:7" s="74" customFormat="1" ht="14.5" customHeight="1">
      <c r="A579" s="72">
        <f t="shared" si="10"/>
        <v>4</v>
      </c>
      <c r="B579" s="88" t="s">
        <v>192</v>
      </c>
      <c r="C579" s="72" t="s">
        <v>77</v>
      </c>
      <c r="D579" s="72" t="s">
        <v>78</v>
      </c>
      <c r="E579" s="72">
        <v>5</v>
      </c>
      <c r="F579" s="73">
        <v>298184007</v>
      </c>
      <c r="G579" s="72">
        <v>22</v>
      </c>
    </row>
    <row r="580" spans="1:7" s="74" customFormat="1" ht="14.5" customHeight="1">
      <c r="A580" s="72">
        <f t="shared" si="10"/>
        <v>5</v>
      </c>
      <c r="B580" s="88" t="s">
        <v>192</v>
      </c>
      <c r="C580" s="72" t="s">
        <v>86</v>
      </c>
      <c r="D580" s="72" t="s">
        <v>87</v>
      </c>
      <c r="E580" s="72">
        <v>8</v>
      </c>
      <c r="F580" s="73">
        <v>285740400</v>
      </c>
      <c r="G580" s="72">
        <v>22</v>
      </c>
    </row>
    <row r="581" spans="1:7" s="74" customFormat="1" ht="14.5" customHeight="1">
      <c r="A581" s="72">
        <f t="shared" si="10"/>
        <v>6</v>
      </c>
      <c r="B581" s="88" t="s">
        <v>192</v>
      </c>
      <c r="C581" s="72" t="s">
        <v>95</v>
      </c>
      <c r="D581" s="72" t="s">
        <v>96</v>
      </c>
      <c r="E581" s="72">
        <v>6</v>
      </c>
      <c r="F581" s="73">
        <v>265281374</v>
      </c>
      <c r="G581" s="72">
        <v>13</v>
      </c>
    </row>
    <row r="582" spans="1:7" s="74" customFormat="1" ht="14.5" customHeight="1">
      <c r="A582" s="72">
        <f t="shared" si="10"/>
        <v>7</v>
      </c>
      <c r="B582" s="88" t="s">
        <v>192</v>
      </c>
      <c r="C582" s="72" t="s">
        <v>85</v>
      </c>
      <c r="D582" s="72" t="s">
        <v>80</v>
      </c>
      <c r="E582" s="72">
        <v>6</v>
      </c>
      <c r="F582" s="73">
        <v>256641000</v>
      </c>
      <c r="G582" s="72">
        <v>24</v>
      </c>
    </row>
    <row r="583" spans="1:7" s="74" customFormat="1" ht="14.5" customHeight="1">
      <c r="A583" s="72">
        <f t="shared" si="10"/>
        <v>8</v>
      </c>
      <c r="B583" s="88" t="s">
        <v>192</v>
      </c>
      <c r="C583" s="72" t="s">
        <v>373</v>
      </c>
      <c r="D583" s="72" t="s">
        <v>104</v>
      </c>
      <c r="E583" s="72">
        <v>5</v>
      </c>
      <c r="F583" s="73">
        <v>253591272</v>
      </c>
      <c r="G583" s="72">
        <v>29</v>
      </c>
    </row>
    <row r="584" spans="1:7" s="74" customFormat="1" ht="14.5" customHeight="1">
      <c r="A584" s="72">
        <f t="shared" si="10"/>
        <v>9</v>
      </c>
      <c r="B584" s="88" t="s">
        <v>192</v>
      </c>
      <c r="C584" s="72" t="s">
        <v>109</v>
      </c>
      <c r="D584" s="72" t="s">
        <v>61</v>
      </c>
      <c r="E584" s="72">
        <v>5</v>
      </c>
      <c r="F584" s="73">
        <v>248241249</v>
      </c>
      <c r="G584" s="72">
        <v>30</v>
      </c>
    </row>
    <row r="585" spans="1:7" s="74" customFormat="1" ht="14.5" customHeight="1">
      <c r="A585" s="72">
        <f t="shared" si="10"/>
        <v>10</v>
      </c>
      <c r="B585" s="88" t="s">
        <v>192</v>
      </c>
      <c r="C585" s="72" t="s">
        <v>374</v>
      </c>
      <c r="D585" s="72" t="s">
        <v>363</v>
      </c>
      <c r="E585" s="72">
        <v>5</v>
      </c>
      <c r="F585" s="73">
        <v>246858700</v>
      </c>
      <c r="G585" s="72">
        <v>43</v>
      </c>
    </row>
    <row r="586" spans="1:7" s="74" customFormat="1" ht="14.5" customHeight="1">
      <c r="A586" s="72">
        <f t="shared" si="10"/>
        <v>11</v>
      </c>
      <c r="B586" s="88" t="s">
        <v>192</v>
      </c>
      <c r="C586" s="72" t="s">
        <v>375</v>
      </c>
      <c r="D586" s="72" t="s">
        <v>74</v>
      </c>
      <c r="E586" s="72">
        <v>4</v>
      </c>
      <c r="F586" s="73">
        <v>213626623</v>
      </c>
      <c r="G586" s="72">
        <v>21</v>
      </c>
    </row>
    <row r="587" spans="1:7" s="74" customFormat="1" ht="14.5" customHeight="1">
      <c r="A587" s="72">
        <f t="shared" si="10"/>
        <v>12</v>
      </c>
      <c r="B587" s="88" t="s">
        <v>192</v>
      </c>
      <c r="C587" s="72" t="s">
        <v>376</v>
      </c>
      <c r="D587" s="72" t="s">
        <v>61</v>
      </c>
      <c r="E587" s="72">
        <v>3</v>
      </c>
      <c r="F587" s="73">
        <v>211310000</v>
      </c>
      <c r="G587" s="72">
        <v>31</v>
      </c>
    </row>
    <row r="588" spans="1:7" s="74" customFormat="1" ht="14.5" customHeight="1">
      <c r="A588" s="72">
        <f t="shared" si="10"/>
        <v>13</v>
      </c>
      <c r="B588" s="88" t="s">
        <v>192</v>
      </c>
      <c r="C588" s="72" t="s">
        <v>377</v>
      </c>
      <c r="D588" s="72" t="s">
        <v>237</v>
      </c>
      <c r="E588" s="72">
        <v>5</v>
      </c>
      <c r="F588" s="73">
        <v>208750300</v>
      </c>
      <c r="G588" s="72">
        <v>17</v>
      </c>
    </row>
    <row r="589" spans="1:7" s="74" customFormat="1" ht="14.5" customHeight="1">
      <c r="A589" s="72">
        <f t="shared" si="10"/>
        <v>14</v>
      </c>
      <c r="B589" s="88" t="s">
        <v>192</v>
      </c>
      <c r="C589" s="72" t="s">
        <v>88</v>
      </c>
      <c r="D589" s="72" t="s">
        <v>65</v>
      </c>
      <c r="E589" s="72">
        <v>5</v>
      </c>
      <c r="F589" s="73">
        <v>208488229</v>
      </c>
      <c r="G589" s="72">
        <v>13</v>
      </c>
    </row>
    <row r="590" spans="1:7" s="74" customFormat="1" ht="14.5" customHeight="1">
      <c r="A590" s="72">
        <f t="shared" si="10"/>
        <v>15</v>
      </c>
      <c r="B590" s="88" t="s">
        <v>192</v>
      </c>
      <c r="C590" s="72" t="s">
        <v>378</v>
      </c>
      <c r="D590" s="72" t="s">
        <v>63</v>
      </c>
      <c r="E590" s="72">
        <v>5</v>
      </c>
      <c r="F590" s="73">
        <v>204213900</v>
      </c>
      <c r="G590" s="72">
        <v>18</v>
      </c>
    </row>
    <row r="591" spans="1:7" s="74" customFormat="1" ht="14.5" customHeight="1">
      <c r="A591" s="72">
        <f t="shared" si="10"/>
        <v>16</v>
      </c>
      <c r="B591" s="88" t="s">
        <v>192</v>
      </c>
      <c r="C591" s="72" t="s">
        <v>54</v>
      </c>
      <c r="D591" s="72" t="s">
        <v>55</v>
      </c>
      <c r="E591" s="72">
        <v>4</v>
      </c>
      <c r="F591" s="73">
        <v>199001241</v>
      </c>
      <c r="G591" s="72">
        <v>22</v>
      </c>
    </row>
    <row r="592" spans="1:7" s="74" customFormat="1" ht="14.5" customHeight="1">
      <c r="A592" s="72">
        <f t="shared" si="10"/>
        <v>17</v>
      </c>
      <c r="B592" s="88" t="s">
        <v>192</v>
      </c>
      <c r="C592" s="72" t="s">
        <v>379</v>
      </c>
      <c r="D592" s="72" t="s">
        <v>253</v>
      </c>
      <c r="E592" s="72">
        <v>5</v>
      </c>
      <c r="F592" s="73">
        <v>190808200</v>
      </c>
      <c r="G592" s="72">
        <v>48</v>
      </c>
    </row>
    <row r="593" spans="1:7" s="74" customFormat="1" ht="14.5" customHeight="1">
      <c r="A593" s="72">
        <f t="shared" si="10"/>
        <v>18</v>
      </c>
      <c r="B593" s="88" t="s">
        <v>192</v>
      </c>
      <c r="C593" s="72" t="s">
        <v>66</v>
      </c>
      <c r="D593" s="72" t="s">
        <v>67</v>
      </c>
      <c r="E593" s="72">
        <v>4</v>
      </c>
      <c r="F593" s="73">
        <v>189666960</v>
      </c>
      <c r="G593" s="72">
        <v>8</v>
      </c>
    </row>
    <row r="594" spans="1:7" s="74" customFormat="1" ht="14.5" customHeight="1">
      <c r="A594" s="72">
        <f t="shared" si="10"/>
        <v>19</v>
      </c>
      <c r="B594" s="88" t="s">
        <v>192</v>
      </c>
      <c r="C594" s="72" t="s">
        <v>380</v>
      </c>
      <c r="D594" s="72" t="s">
        <v>83</v>
      </c>
      <c r="E594" s="72">
        <v>3</v>
      </c>
      <c r="F594" s="73">
        <v>182372205</v>
      </c>
      <c r="G594" s="72">
        <v>17</v>
      </c>
    </row>
    <row r="595" spans="1:7" s="74" customFormat="1" ht="14.5" customHeight="1">
      <c r="A595" s="72">
        <f t="shared" si="10"/>
        <v>20</v>
      </c>
      <c r="B595" s="88" t="s">
        <v>192</v>
      </c>
      <c r="C595" s="72" t="s">
        <v>72</v>
      </c>
      <c r="D595" s="72" t="s">
        <v>61</v>
      </c>
      <c r="E595" s="72">
        <v>4</v>
      </c>
      <c r="F595" s="73">
        <v>182167700</v>
      </c>
      <c r="G595" s="72">
        <v>43</v>
      </c>
    </row>
    <row r="596" spans="1:7" s="74" customFormat="1" ht="14.5" customHeight="1">
      <c r="A596" s="72">
        <f t="shared" si="10"/>
        <v>21</v>
      </c>
      <c r="B596" s="88" t="s">
        <v>192</v>
      </c>
      <c r="C596" s="72" t="s">
        <v>207</v>
      </c>
      <c r="D596" s="72" t="s">
        <v>204</v>
      </c>
      <c r="E596" s="72">
        <v>4</v>
      </c>
      <c r="F596" s="73">
        <v>178008402</v>
      </c>
      <c r="G596" s="72">
        <v>17</v>
      </c>
    </row>
    <row r="597" spans="1:7" s="74" customFormat="1" ht="14.5" customHeight="1">
      <c r="A597" s="72">
        <f t="shared" si="10"/>
        <v>22</v>
      </c>
      <c r="B597" s="88" t="s">
        <v>192</v>
      </c>
      <c r="C597" s="72" t="s">
        <v>381</v>
      </c>
      <c r="D597" s="72" t="s">
        <v>80</v>
      </c>
      <c r="E597" s="72">
        <v>4</v>
      </c>
      <c r="F597" s="73">
        <v>177488801</v>
      </c>
      <c r="G597" s="72">
        <v>7</v>
      </c>
    </row>
    <row r="598" spans="1:7" s="74" customFormat="1" ht="14.5" customHeight="1">
      <c r="A598" s="72">
        <f t="shared" si="10"/>
        <v>23</v>
      </c>
      <c r="B598" s="88" t="s">
        <v>192</v>
      </c>
      <c r="C598" s="72" t="s">
        <v>382</v>
      </c>
      <c r="D598" s="72" t="s">
        <v>253</v>
      </c>
      <c r="E598" s="72">
        <v>3</v>
      </c>
      <c r="F598" s="73">
        <v>172464736</v>
      </c>
      <c r="G598" s="72">
        <v>31</v>
      </c>
    </row>
    <row r="599" spans="1:7" s="74" customFormat="1" ht="14.5" customHeight="1">
      <c r="A599" s="72">
        <f t="shared" si="10"/>
        <v>24</v>
      </c>
      <c r="B599" s="88" t="s">
        <v>192</v>
      </c>
      <c r="C599" s="72" t="s">
        <v>205</v>
      </c>
      <c r="D599" s="72" t="s">
        <v>96</v>
      </c>
      <c r="E599" s="72">
        <v>4</v>
      </c>
      <c r="F599" s="73">
        <v>170079800</v>
      </c>
      <c r="G599" s="72">
        <v>15</v>
      </c>
    </row>
    <row r="600" spans="1:7" s="74" customFormat="1" ht="14.5" customHeight="1">
      <c r="A600" s="72">
        <f t="shared" si="10"/>
        <v>25</v>
      </c>
      <c r="B600" s="88" t="s">
        <v>192</v>
      </c>
      <c r="C600" s="72" t="s">
        <v>383</v>
      </c>
      <c r="D600" s="72" t="s">
        <v>80</v>
      </c>
      <c r="E600" s="72">
        <v>4</v>
      </c>
      <c r="F600" s="73">
        <v>166021900</v>
      </c>
      <c r="G600" s="72">
        <v>24</v>
      </c>
    </row>
    <row r="601" spans="1:7" s="74" customFormat="1" ht="14.5" customHeight="1">
      <c r="A601" s="72">
        <f t="shared" si="10"/>
        <v>26</v>
      </c>
      <c r="B601" s="88" t="s">
        <v>192</v>
      </c>
      <c r="C601" s="72" t="s">
        <v>210</v>
      </c>
      <c r="D601" s="72" t="s">
        <v>211</v>
      </c>
      <c r="E601" s="72">
        <v>3</v>
      </c>
      <c r="F601" s="73">
        <v>165950400</v>
      </c>
      <c r="G601" s="72">
        <v>21</v>
      </c>
    </row>
    <row r="602" spans="1:7" s="74" customFormat="1" ht="14.5" customHeight="1">
      <c r="A602" s="72">
        <f t="shared" si="10"/>
        <v>27</v>
      </c>
      <c r="B602" s="88" t="s">
        <v>192</v>
      </c>
      <c r="C602" s="72" t="s">
        <v>120</v>
      </c>
      <c r="D602" s="72" t="s">
        <v>121</v>
      </c>
      <c r="E602" s="72">
        <v>2</v>
      </c>
      <c r="F602" s="73">
        <v>164933757</v>
      </c>
      <c r="G602" s="72">
        <v>47</v>
      </c>
    </row>
    <row r="603" spans="1:7" s="74" customFormat="1" ht="14.5" customHeight="1">
      <c r="A603" s="72">
        <f t="shared" si="10"/>
        <v>28</v>
      </c>
      <c r="B603" s="88" t="s">
        <v>192</v>
      </c>
      <c r="C603" s="72" t="s">
        <v>384</v>
      </c>
      <c r="D603" s="72" t="s">
        <v>121</v>
      </c>
      <c r="E603" s="72">
        <v>5</v>
      </c>
      <c r="F603" s="73">
        <v>164630340</v>
      </c>
      <c r="G603" s="72">
        <v>40</v>
      </c>
    </row>
    <row r="604" spans="1:7" s="74" customFormat="1" ht="14.5" customHeight="1">
      <c r="A604" s="72">
        <f t="shared" si="10"/>
        <v>29</v>
      </c>
      <c r="B604" s="88" t="s">
        <v>192</v>
      </c>
      <c r="C604" s="72" t="s">
        <v>68</v>
      </c>
      <c r="D604" s="72" t="s">
        <v>65</v>
      </c>
      <c r="E604" s="72">
        <v>5</v>
      </c>
      <c r="F604" s="73">
        <v>162184380</v>
      </c>
      <c r="G604" s="72">
        <v>26</v>
      </c>
    </row>
    <row r="605" spans="1:7" s="74" customFormat="1" ht="14.5" customHeight="1">
      <c r="A605" s="72">
        <f t="shared" si="10"/>
        <v>30</v>
      </c>
      <c r="B605" s="88" t="s">
        <v>192</v>
      </c>
      <c r="C605" s="72" t="s">
        <v>385</v>
      </c>
      <c r="D605" s="72" t="s">
        <v>386</v>
      </c>
      <c r="E605" s="72">
        <v>2</v>
      </c>
      <c r="F605" s="73">
        <v>158433000</v>
      </c>
      <c r="G605" s="72">
        <v>22</v>
      </c>
    </row>
    <row r="606" spans="1:7" s="74" customFormat="1" ht="14.5" customHeight="1">
      <c r="A606" s="72">
        <f t="shared" si="10"/>
        <v>31</v>
      </c>
      <c r="B606" s="88" t="s">
        <v>192</v>
      </c>
      <c r="C606" s="72" t="s">
        <v>62</v>
      </c>
      <c r="D606" s="72" t="s">
        <v>63</v>
      </c>
      <c r="E606" s="72">
        <v>3</v>
      </c>
      <c r="F606" s="73">
        <v>149447784</v>
      </c>
      <c r="G606" s="72">
        <v>30</v>
      </c>
    </row>
    <row r="607" spans="1:7" s="74" customFormat="1" ht="14.5" customHeight="1">
      <c r="A607" s="72">
        <f t="shared" si="10"/>
        <v>32</v>
      </c>
      <c r="B607" s="88" t="s">
        <v>192</v>
      </c>
      <c r="C607" s="72" t="s">
        <v>387</v>
      </c>
      <c r="D607" s="72" t="s">
        <v>116</v>
      </c>
      <c r="E607" s="72">
        <v>4</v>
      </c>
      <c r="F607" s="73">
        <v>142466262</v>
      </c>
      <c r="G607" s="72">
        <v>21</v>
      </c>
    </row>
    <row r="608" spans="1:7" s="74" customFormat="1" ht="14.5" customHeight="1">
      <c r="A608" s="72">
        <f t="shared" si="10"/>
        <v>33</v>
      </c>
      <c r="B608" s="88" t="s">
        <v>192</v>
      </c>
      <c r="C608" s="72" t="s">
        <v>388</v>
      </c>
      <c r="D608" s="72" t="s">
        <v>70</v>
      </c>
      <c r="E608" s="72">
        <v>3</v>
      </c>
      <c r="F608" s="73">
        <v>142022100</v>
      </c>
      <c r="G608" s="72">
        <v>26</v>
      </c>
    </row>
    <row r="609" spans="1:7" s="74" customFormat="1" ht="14.5" customHeight="1">
      <c r="A609" s="72">
        <f t="shared" si="10"/>
        <v>34</v>
      </c>
      <c r="B609" s="88" t="s">
        <v>192</v>
      </c>
      <c r="C609" s="72" t="s">
        <v>73</v>
      </c>
      <c r="D609" s="72" t="s">
        <v>74</v>
      </c>
      <c r="E609" s="72">
        <v>4</v>
      </c>
      <c r="F609" s="73">
        <v>139364900</v>
      </c>
      <c r="G609" s="72">
        <v>10</v>
      </c>
    </row>
    <row r="610" spans="1:7" s="74" customFormat="1" ht="14.5" customHeight="1">
      <c r="A610" s="72">
        <f t="shared" si="10"/>
        <v>35</v>
      </c>
      <c r="B610" s="88" t="s">
        <v>192</v>
      </c>
      <c r="C610" s="72" t="s">
        <v>200</v>
      </c>
      <c r="D610" s="72" t="s">
        <v>201</v>
      </c>
      <c r="E610" s="72">
        <v>3</v>
      </c>
      <c r="F610" s="73">
        <v>138904700</v>
      </c>
      <c r="G610" s="72">
        <v>21</v>
      </c>
    </row>
    <row r="611" spans="1:7" s="74" customFormat="1" ht="14.5" customHeight="1">
      <c r="A611" s="72">
        <f t="shared" si="10"/>
        <v>36</v>
      </c>
      <c r="B611" s="88" t="s">
        <v>192</v>
      </c>
      <c r="C611" s="72" t="s">
        <v>389</v>
      </c>
      <c r="D611" s="72" t="s">
        <v>390</v>
      </c>
      <c r="E611" s="72">
        <v>4</v>
      </c>
      <c r="F611" s="73">
        <v>134231900</v>
      </c>
      <c r="G611" s="72">
        <v>10</v>
      </c>
    </row>
    <row r="612" spans="1:7" s="74" customFormat="1" ht="14.5" customHeight="1">
      <c r="A612" s="72">
        <f t="shared" si="10"/>
        <v>37</v>
      </c>
      <c r="B612" s="88" t="s">
        <v>192</v>
      </c>
      <c r="C612" s="72" t="s">
        <v>391</v>
      </c>
      <c r="D612" s="72" t="s">
        <v>67</v>
      </c>
      <c r="E612" s="72">
        <v>4</v>
      </c>
      <c r="F612" s="73">
        <v>133974500</v>
      </c>
      <c r="G612" s="72">
        <v>21</v>
      </c>
    </row>
    <row r="613" spans="1:7" s="74" customFormat="1" ht="14.5" customHeight="1">
      <c r="A613" s="72">
        <f t="shared" si="10"/>
        <v>38</v>
      </c>
      <c r="B613" s="88" t="s">
        <v>192</v>
      </c>
      <c r="C613" s="72" t="s">
        <v>110</v>
      </c>
      <c r="D613" s="72" t="s">
        <v>96</v>
      </c>
      <c r="E613" s="72">
        <v>4</v>
      </c>
      <c r="F613" s="73">
        <v>131980200</v>
      </c>
      <c r="G613" s="72">
        <v>15</v>
      </c>
    </row>
    <row r="614" spans="1:7" s="74" customFormat="1" ht="14.5" customHeight="1">
      <c r="A614" s="72">
        <f t="shared" si="10"/>
        <v>39</v>
      </c>
      <c r="B614" s="88" t="s">
        <v>192</v>
      </c>
      <c r="C614" s="72" t="s">
        <v>392</v>
      </c>
      <c r="D614" s="72" t="s">
        <v>104</v>
      </c>
      <c r="E614" s="72">
        <v>1</v>
      </c>
      <c r="F614" s="73">
        <v>130070600</v>
      </c>
      <c r="G614" s="72">
        <v>33</v>
      </c>
    </row>
    <row r="615" spans="1:7" s="74" customFormat="1" ht="14.5" customHeight="1">
      <c r="A615" s="72">
        <f t="shared" si="10"/>
        <v>40</v>
      </c>
      <c r="B615" s="88" t="s">
        <v>192</v>
      </c>
      <c r="C615" s="72" t="s">
        <v>101</v>
      </c>
      <c r="D615" s="72" t="s">
        <v>102</v>
      </c>
      <c r="E615" s="72">
        <v>3</v>
      </c>
      <c r="F615" s="73">
        <v>127586359</v>
      </c>
      <c r="G615" s="72">
        <v>19</v>
      </c>
    </row>
    <row r="616" spans="1:7" s="74" customFormat="1" ht="14.5" customHeight="1">
      <c r="A616" s="72">
        <f t="shared" si="10"/>
        <v>41</v>
      </c>
      <c r="B616" s="88" t="s">
        <v>192</v>
      </c>
      <c r="C616" s="72" t="s">
        <v>393</v>
      </c>
      <c r="D616" s="72" t="s">
        <v>61</v>
      </c>
      <c r="E616" s="72">
        <v>3</v>
      </c>
      <c r="F616" s="73">
        <v>124161400</v>
      </c>
      <c r="G616" s="72">
        <v>46</v>
      </c>
    </row>
    <row r="617" spans="1:7" s="74" customFormat="1" ht="14.5" customHeight="1">
      <c r="A617" s="72">
        <f t="shared" si="10"/>
        <v>42</v>
      </c>
      <c r="B617" s="88" t="s">
        <v>192</v>
      </c>
      <c r="C617" s="72" t="s">
        <v>394</v>
      </c>
      <c r="D617" s="72" t="s">
        <v>395</v>
      </c>
      <c r="E617" s="72">
        <v>4</v>
      </c>
      <c r="F617" s="73">
        <v>122851300</v>
      </c>
      <c r="G617" s="72">
        <v>10</v>
      </c>
    </row>
    <row r="618" spans="1:7" s="74" customFormat="1" ht="14.5" customHeight="1">
      <c r="A618" s="72">
        <f t="shared" si="10"/>
        <v>43</v>
      </c>
      <c r="B618" s="88" t="s">
        <v>192</v>
      </c>
      <c r="C618" s="72" t="s">
        <v>195</v>
      </c>
      <c r="D618" s="72" t="s">
        <v>96</v>
      </c>
      <c r="E618" s="72">
        <v>4</v>
      </c>
      <c r="F618" s="73">
        <v>121681997</v>
      </c>
      <c r="G618" s="72">
        <v>15</v>
      </c>
    </row>
    <row r="619" spans="1:7" s="74" customFormat="1" ht="14.5" customHeight="1">
      <c r="A619" s="72">
        <f t="shared" si="10"/>
        <v>44</v>
      </c>
      <c r="B619" s="88" t="s">
        <v>192</v>
      </c>
      <c r="C619" s="72" t="s">
        <v>396</v>
      </c>
      <c r="D619" s="72" t="s">
        <v>295</v>
      </c>
      <c r="E619" s="72">
        <v>2</v>
      </c>
      <c r="F619" s="73">
        <v>118333600</v>
      </c>
      <c r="G619" s="72">
        <v>7</v>
      </c>
    </row>
    <row r="620" spans="1:7" s="74" customFormat="1" ht="14.5" customHeight="1">
      <c r="A620" s="72">
        <f t="shared" si="10"/>
        <v>45</v>
      </c>
      <c r="B620" s="88" t="s">
        <v>192</v>
      </c>
      <c r="C620" s="72" t="s">
        <v>60</v>
      </c>
      <c r="D620" s="72" t="s">
        <v>61</v>
      </c>
      <c r="E620" s="72">
        <v>3</v>
      </c>
      <c r="F620" s="73">
        <v>116433900</v>
      </c>
      <c r="G620" s="72">
        <v>35</v>
      </c>
    </row>
    <row r="621" spans="1:7" s="74" customFormat="1" ht="14.5" customHeight="1">
      <c r="A621" s="72">
        <f t="shared" si="10"/>
        <v>46</v>
      </c>
      <c r="B621" s="88" t="s">
        <v>192</v>
      </c>
      <c r="C621" s="72" t="s">
        <v>107</v>
      </c>
      <c r="D621" s="72" t="s">
        <v>108</v>
      </c>
      <c r="E621" s="72">
        <v>3</v>
      </c>
      <c r="F621" s="73">
        <v>112194500</v>
      </c>
      <c r="G621" s="72">
        <v>12</v>
      </c>
    </row>
    <row r="622" spans="1:7" s="74" customFormat="1" ht="14.5" customHeight="1">
      <c r="A622" s="72">
        <f t="shared" si="10"/>
        <v>47</v>
      </c>
      <c r="B622" s="88" t="s">
        <v>192</v>
      </c>
      <c r="C622" s="72" t="s">
        <v>397</v>
      </c>
      <c r="D622" s="72" t="s">
        <v>121</v>
      </c>
      <c r="E622" s="72">
        <v>1</v>
      </c>
      <c r="F622" s="73">
        <v>110196900</v>
      </c>
      <c r="G622" s="72">
        <v>32</v>
      </c>
    </row>
    <row r="623" spans="1:7" s="74" customFormat="1" ht="14.5" customHeight="1">
      <c r="A623" s="72">
        <f t="shared" si="10"/>
        <v>48</v>
      </c>
      <c r="B623" s="88" t="s">
        <v>246</v>
      </c>
      <c r="C623" s="72" t="s">
        <v>398</v>
      </c>
      <c r="D623" s="72" t="s">
        <v>70</v>
      </c>
      <c r="E623" s="72">
        <v>3</v>
      </c>
      <c r="F623" s="73">
        <v>110134200</v>
      </c>
      <c r="G623" s="72">
        <v>20</v>
      </c>
    </row>
    <row r="624" spans="1:7" s="74" customFormat="1" ht="14.5" customHeight="1">
      <c r="A624" s="72">
        <f t="shared" si="10"/>
        <v>49</v>
      </c>
      <c r="B624" s="88" t="s">
        <v>192</v>
      </c>
      <c r="C624" s="72" t="s">
        <v>399</v>
      </c>
      <c r="D624" s="72" t="s">
        <v>65</v>
      </c>
      <c r="E624" s="72">
        <v>3</v>
      </c>
      <c r="F624" s="73">
        <v>105066500</v>
      </c>
      <c r="G624" s="72">
        <v>11</v>
      </c>
    </row>
    <row r="625" spans="1:7" s="74" customFormat="1" ht="14.5" customHeight="1">
      <c r="A625" s="72">
        <f t="shared" si="10"/>
        <v>50</v>
      </c>
      <c r="B625" s="88" t="s">
        <v>192</v>
      </c>
      <c r="C625" s="72" t="s">
        <v>400</v>
      </c>
      <c r="D625" s="72" t="s">
        <v>87</v>
      </c>
      <c r="E625" s="72">
        <v>2</v>
      </c>
      <c r="F625" s="73">
        <v>104118300</v>
      </c>
      <c r="G625" s="72">
        <v>16</v>
      </c>
    </row>
    <row r="626" spans="1:7" s="74" customFormat="1" ht="14.5" customHeight="1">
      <c r="A626" s="75" t="s">
        <v>50</v>
      </c>
      <c r="B626" s="76"/>
      <c r="C626" s="77"/>
      <c r="D626" s="77"/>
      <c r="E626" s="78"/>
      <c r="F626" s="79"/>
      <c r="G626" s="78"/>
    </row>
    <row r="627" spans="1:7" s="80" customFormat="1" ht="24.65" customHeight="1">
      <c r="A627" s="151">
        <v>12</v>
      </c>
      <c r="B627" s="151"/>
      <c r="C627" s="151"/>
      <c r="D627" s="151"/>
      <c r="E627" s="151"/>
      <c r="F627" s="151"/>
      <c r="G627" s="151"/>
    </row>
    <row r="628" spans="1:7" s="82" customFormat="1" ht="14.5" customHeight="1">
      <c r="A628" s="81"/>
      <c r="B628" s="81"/>
      <c r="E628" s="83"/>
      <c r="F628" s="84"/>
      <c r="G628" s="83"/>
    </row>
    <row r="629" spans="1:7" s="82" customFormat="1" ht="14.5" customHeight="1">
      <c r="A629" s="81"/>
      <c r="B629" s="81"/>
      <c r="E629" s="83"/>
      <c r="F629" s="84"/>
      <c r="G629" s="83"/>
    </row>
    <row r="630" spans="1:7" s="85" customFormat="1" ht="14.5" customHeight="1">
      <c r="A630" s="66" t="s">
        <v>51</v>
      </c>
      <c r="B630" s="87"/>
      <c r="C630" s="65"/>
      <c r="D630" s="65"/>
      <c r="E630" s="68"/>
      <c r="F630" s="69"/>
      <c r="G630" s="68"/>
    </row>
    <row r="631" spans="1:7" s="85" customFormat="1" ht="14.5" customHeight="1">
      <c r="A631" s="152" t="s">
        <v>44</v>
      </c>
      <c r="B631" s="152" t="s">
        <v>52</v>
      </c>
      <c r="C631" s="152" t="s">
        <v>45</v>
      </c>
      <c r="D631" s="152" t="s">
        <v>46</v>
      </c>
      <c r="E631" s="158" t="s">
        <v>47</v>
      </c>
      <c r="F631" s="160" t="s">
        <v>48</v>
      </c>
      <c r="G631" s="158" t="s">
        <v>49</v>
      </c>
    </row>
    <row r="632" spans="1:7" s="71" customFormat="1" ht="14.5" customHeight="1">
      <c r="A632" s="153"/>
      <c r="B632" s="153"/>
      <c r="C632" s="153"/>
      <c r="D632" s="153"/>
      <c r="E632" s="159"/>
      <c r="F632" s="161"/>
      <c r="G632" s="159"/>
    </row>
    <row r="633" spans="1:7" s="74" customFormat="1" ht="14.5" customHeight="1">
      <c r="A633" s="72">
        <f>IF(ISBLANK(C633),"",A632+1)</f>
        <v>1</v>
      </c>
      <c r="B633" s="88" t="s">
        <v>192</v>
      </c>
      <c r="C633" s="72" t="s">
        <v>401</v>
      </c>
      <c r="D633" s="72" t="s">
        <v>128</v>
      </c>
      <c r="E633" s="72">
        <v>1</v>
      </c>
      <c r="F633" s="73">
        <v>53681253</v>
      </c>
      <c r="G633" s="72">
        <v>3</v>
      </c>
    </row>
    <row r="634" spans="1:7" s="74" customFormat="1" ht="14.5" customHeight="1">
      <c r="A634" s="72" t="str">
        <f t="shared" ref="A634:A682" si="11">IF(ISBLANK(C634),"",A633+1)</f>
        <v/>
      </c>
      <c r="B634" s="88"/>
      <c r="C634" s="72"/>
      <c r="D634" s="72"/>
      <c r="E634" s="72"/>
      <c r="F634" s="73"/>
      <c r="G634" s="72"/>
    </row>
    <row r="635" spans="1:7" s="74" customFormat="1" ht="14.5" customHeight="1">
      <c r="A635" s="72" t="str">
        <f t="shared" si="11"/>
        <v/>
      </c>
      <c r="B635" s="88"/>
      <c r="C635" s="72"/>
      <c r="D635" s="72"/>
      <c r="E635" s="72"/>
      <c r="F635" s="73"/>
      <c r="G635" s="72"/>
    </row>
    <row r="636" spans="1:7" s="74" customFormat="1" ht="14.5" customHeight="1">
      <c r="A636" s="72" t="str">
        <f t="shared" si="11"/>
        <v/>
      </c>
      <c r="B636" s="88"/>
      <c r="C636" s="72"/>
      <c r="D636" s="72"/>
      <c r="E636" s="72"/>
      <c r="F636" s="73"/>
      <c r="G636" s="72"/>
    </row>
    <row r="637" spans="1:7" s="74" customFormat="1" ht="14.5" customHeight="1">
      <c r="A637" s="72" t="str">
        <f t="shared" si="11"/>
        <v/>
      </c>
      <c r="B637" s="88"/>
      <c r="C637" s="72"/>
      <c r="D637" s="72"/>
      <c r="E637" s="72"/>
      <c r="F637" s="73"/>
      <c r="G637" s="72"/>
    </row>
    <row r="638" spans="1:7" s="74" customFormat="1" ht="14.5" customHeight="1">
      <c r="A638" s="72" t="str">
        <f t="shared" si="11"/>
        <v/>
      </c>
      <c r="B638" s="88"/>
      <c r="C638" s="72"/>
      <c r="D638" s="72"/>
      <c r="E638" s="72"/>
      <c r="F638" s="73"/>
      <c r="G638" s="72"/>
    </row>
    <row r="639" spans="1:7" s="74" customFormat="1" ht="14.5" customHeight="1">
      <c r="A639" s="72" t="str">
        <f t="shared" si="11"/>
        <v/>
      </c>
      <c r="B639" s="88"/>
      <c r="C639" s="72"/>
      <c r="D639" s="72"/>
      <c r="E639" s="72"/>
      <c r="F639" s="73"/>
      <c r="G639" s="72"/>
    </row>
    <row r="640" spans="1:7" s="74" customFormat="1" ht="14.5" customHeight="1">
      <c r="A640" s="72" t="str">
        <f t="shared" si="11"/>
        <v/>
      </c>
      <c r="B640" s="88"/>
      <c r="C640" s="72"/>
      <c r="D640" s="72"/>
      <c r="E640" s="72"/>
      <c r="F640" s="73"/>
      <c r="G640" s="72"/>
    </row>
    <row r="641" spans="1:7" s="74" customFormat="1" ht="14.5" customHeight="1">
      <c r="A641" s="72" t="str">
        <f t="shared" si="11"/>
        <v/>
      </c>
      <c r="B641" s="88"/>
      <c r="C641" s="72"/>
      <c r="D641" s="72"/>
      <c r="E641" s="72"/>
      <c r="F641" s="73"/>
      <c r="G641" s="72"/>
    </row>
    <row r="642" spans="1:7" s="74" customFormat="1" ht="14.5" customHeight="1">
      <c r="A642" s="72" t="str">
        <f t="shared" si="11"/>
        <v/>
      </c>
      <c r="B642" s="88"/>
      <c r="C642" s="72"/>
      <c r="D642" s="72"/>
      <c r="E642" s="72"/>
      <c r="F642" s="73"/>
      <c r="G642" s="72"/>
    </row>
    <row r="643" spans="1:7" s="74" customFormat="1" ht="14.5" customHeight="1">
      <c r="A643" s="72" t="str">
        <f t="shared" si="11"/>
        <v/>
      </c>
      <c r="B643" s="88"/>
      <c r="C643" s="72"/>
      <c r="D643" s="72"/>
      <c r="E643" s="72"/>
      <c r="F643" s="73"/>
      <c r="G643" s="72"/>
    </row>
    <row r="644" spans="1:7" s="74" customFormat="1" ht="14.5" customHeight="1">
      <c r="A644" s="72" t="str">
        <f t="shared" si="11"/>
        <v/>
      </c>
      <c r="B644" s="88"/>
      <c r="C644" s="72"/>
      <c r="D644" s="72"/>
      <c r="E644" s="72"/>
      <c r="F644" s="73"/>
      <c r="G644" s="72"/>
    </row>
    <row r="645" spans="1:7" s="74" customFormat="1" ht="14.5" customHeight="1">
      <c r="A645" s="72" t="str">
        <f t="shared" si="11"/>
        <v/>
      </c>
      <c r="B645" s="88"/>
      <c r="C645" s="72"/>
      <c r="D645" s="72"/>
      <c r="E645" s="72"/>
      <c r="F645" s="73"/>
      <c r="G645" s="72"/>
    </row>
    <row r="646" spans="1:7" s="74" customFormat="1" ht="14.5" customHeight="1">
      <c r="A646" s="72" t="str">
        <f t="shared" si="11"/>
        <v/>
      </c>
      <c r="B646" s="88"/>
      <c r="C646" s="72"/>
      <c r="D646" s="72"/>
      <c r="E646" s="72"/>
      <c r="F646" s="73"/>
      <c r="G646" s="72"/>
    </row>
    <row r="647" spans="1:7" s="74" customFormat="1" ht="14.5" customHeight="1">
      <c r="A647" s="72" t="str">
        <f t="shared" si="11"/>
        <v/>
      </c>
      <c r="B647" s="88"/>
      <c r="C647" s="72"/>
      <c r="D647" s="72"/>
      <c r="E647" s="72"/>
      <c r="F647" s="73"/>
      <c r="G647" s="72"/>
    </row>
    <row r="648" spans="1:7" s="74" customFormat="1" ht="14.5" customHeight="1">
      <c r="A648" s="72" t="str">
        <f t="shared" si="11"/>
        <v/>
      </c>
      <c r="B648" s="88"/>
      <c r="C648" s="72"/>
      <c r="D648" s="72"/>
      <c r="E648" s="72"/>
      <c r="F648" s="73"/>
      <c r="G648" s="72"/>
    </row>
    <row r="649" spans="1:7" s="74" customFormat="1" ht="14.5" customHeight="1">
      <c r="A649" s="72" t="str">
        <f t="shared" si="11"/>
        <v/>
      </c>
      <c r="B649" s="88"/>
      <c r="C649" s="72"/>
      <c r="D649" s="72"/>
      <c r="E649" s="72"/>
      <c r="F649" s="73"/>
      <c r="G649" s="72"/>
    </row>
    <row r="650" spans="1:7" s="74" customFormat="1" ht="14.5" customHeight="1">
      <c r="A650" s="72" t="str">
        <f t="shared" si="11"/>
        <v/>
      </c>
      <c r="B650" s="88"/>
      <c r="C650" s="72"/>
      <c r="D650" s="72"/>
      <c r="E650" s="72"/>
      <c r="F650" s="73"/>
      <c r="G650" s="72"/>
    </row>
    <row r="651" spans="1:7" s="74" customFormat="1" ht="14.5" customHeight="1">
      <c r="A651" s="72" t="str">
        <f t="shared" si="11"/>
        <v/>
      </c>
      <c r="B651" s="88"/>
      <c r="C651" s="72"/>
      <c r="D651" s="72"/>
      <c r="E651" s="72"/>
      <c r="F651" s="73"/>
      <c r="G651" s="72"/>
    </row>
    <row r="652" spans="1:7" s="74" customFormat="1" ht="14.5" customHeight="1">
      <c r="A652" s="72" t="str">
        <f t="shared" si="11"/>
        <v/>
      </c>
      <c r="B652" s="88"/>
      <c r="C652" s="72"/>
      <c r="D652" s="72"/>
      <c r="E652" s="72"/>
      <c r="F652" s="73"/>
      <c r="G652" s="72"/>
    </row>
    <row r="653" spans="1:7" s="74" customFormat="1" ht="14.5" customHeight="1">
      <c r="A653" s="72" t="str">
        <f t="shared" si="11"/>
        <v/>
      </c>
      <c r="B653" s="88"/>
      <c r="C653" s="72"/>
      <c r="D653" s="72"/>
      <c r="E653" s="72"/>
      <c r="F653" s="73"/>
      <c r="G653" s="72"/>
    </row>
    <row r="654" spans="1:7" s="74" customFormat="1" ht="14.5" customHeight="1">
      <c r="A654" s="72" t="str">
        <f t="shared" si="11"/>
        <v/>
      </c>
      <c r="B654" s="88"/>
      <c r="C654" s="72"/>
      <c r="D654" s="72"/>
      <c r="E654" s="72"/>
      <c r="F654" s="73"/>
      <c r="G654" s="72"/>
    </row>
    <row r="655" spans="1:7" s="74" customFormat="1" ht="14.5" customHeight="1">
      <c r="A655" s="72" t="str">
        <f t="shared" si="11"/>
        <v/>
      </c>
      <c r="B655" s="88"/>
      <c r="C655" s="72"/>
      <c r="D655" s="72"/>
      <c r="E655" s="72"/>
      <c r="F655" s="73"/>
      <c r="G655" s="72"/>
    </row>
    <row r="656" spans="1:7" s="74" customFormat="1" ht="14.5" customHeight="1">
      <c r="A656" s="72" t="str">
        <f t="shared" si="11"/>
        <v/>
      </c>
      <c r="B656" s="88"/>
      <c r="C656" s="72"/>
      <c r="D656" s="72"/>
      <c r="E656" s="72"/>
      <c r="F656" s="73"/>
      <c r="G656" s="72"/>
    </row>
    <row r="657" spans="1:7" s="74" customFormat="1" ht="14.5" customHeight="1">
      <c r="A657" s="72" t="str">
        <f t="shared" si="11"/>
        <v/>
      </c>
      <c r="B657" s="88"/>
      <c r="C657" s="72"/>
      <c r="D657" s="72"/>
      <c r="E657" s="72"/>
      <c r="F657" s="73"/>
      <c r="G657" s="72"/>
    </row>
    <row r="658" spans="1:7" s="74" customFormat="1" ht="14.5" customHeight="1">
      <c r="A658" s="72" t="str">
        <f t="shared" si="11"/>
        <v/>
      </c>
      <c r="B658" s="88"/>
      <c r="C658" s="72"/>
      <c r="D658" s="72"/>
      <c r="E658" s="72"/>
      <c r="F658" s="73"/>
      <c r="G658" s="72"/>
    </row>
    <row r="659" spans="1:7" s="74" customFormat="1" ht="14.5" customHeight="1">
      <c r="A659" s="72" t="str">
        <f t="shared" si="11"/>
        <v/>
      </c>
      <c r="B659" s="88"/>
      <c r="C659" s="72"/>
      <c r="D659" s="72"/>
      <c r="E659" s="72"/>
      <c r="F659" s="73"/>
      <c r="G659" s="72"/>
    </row>
    <row r="660" spans="1:7" s="74" customFormat="1" ht="14.5" customHeight="1">
      <c r="A660" s="72" t="str">
        <f t="shared" si="11"/>
        <v/>
      </c>
      <c r="B660" s="88"/>
      <c r="C660" s="72"/>
      <c r="D660" s="72"/>
      <c r="E660" s="72"/>
      <c r="F660" s="73"/>
      <c r="G660" s="72"/>
    </row>
    <row r="661" spans="1:7" s="74" customFormat="1" ht="14.5" customHeight="1">
      <c r="A661" s="72" t="str">
        <f t="shared" si="11"/>
        <v/>
      </c>
      <c r="B661" s="88"/>
      <c r="C661" s="72"/>
      <c r="D661" s="72"/>
      <c r="E661" s="72"/>
      <c r="F661" s="73"/>
      <c r="G661" s="72"/>
    </row>
    <row r="662" spans="1:7" s="74" customFormat="1" ht="14.5" customHeight="1">
      <c r="A662" s="72" t="str">
        <f t="shared" si="11"/>
        <v/>
      </c>
      <c r="B662" s="88"/>
      <c r="C662" s="72"/>
      <c r="D662" s="72"/>
      <c r="E662" s="72"/>
      <c r="F662" s="73"/>
      <c r="G662" s="72"/>
    </row>
    <row r="663" spans="1:7" s="74" customFormat="1" ht="14.5" customHeight="1">
      <c r="A663" s="72" t="str">
        <f t="shared" si="11"/>
        <v/>
      </c>
      <c r="B663" s="88"/>
      <c r="C663" s="72"/>
      <c r="D663" s="72"/>
      <c r="E663" s="72"/>
      <c r="F663" s="73"/>
      <c r="G663" s="72"/>
    </row>
    <row r="664" spans="1:7" s="74" customFormat="1" ht="14.5" customHeight="1">
      <c r="A664" s="72" t="str">
        <f t="shared" si="11"/>
        <v/>
      </c>
      <c r="B664" s="88"/>
      <c r="C664" s="72"/>
      <c r="D664" s="72"/>
      <c r="E664" s="72"/>
      <c r="F664" s="73"/>
      <c r="G664" s="72"/>
    </row>
    <row r="665" spans="1:7" s="74" customFormat="1" ht="14.5" customHeight="1">
      <c r="A665" s="72" t="str">
        <f t="shared" si="11"/>
        <v/>
      </c>
      <c r="B665" s="88"/>
      <c r="C665" s="72"/>
      <c r="D665" s="72"/>
      <c r="E665" s="72"/>
      <c r="F665" s="73"/>
      <c r="G665" s="72"/>
    </row>
    <row r="666" spans="1:7" s="74" customFormat="1" ht="14.5" customHeight="1">
      <c r="A666" s="72" t="str">
        <f t="shared" si="11"/>
        <v/>
      </c>
      <c r="B666" s="88"/>
      <c r="C666" s="72"/>
      <c r="D666" s="72"/>
      <c r="E666" s="72"/>
      <c r="F666" s="73"/>
      <c r="G666" s="72"/>
    </row>
    <row r="667" spans="1:7" s="74" customFormat="1" ht="14.5" customHeight="1">
      <c r="A667" s="72" t="str">
        <f t="shared" si="11"/>
        <v/>
      </c>
      <c r="B667" s="88"/>
      <c r="C667" s="72"/>
      <c r="D667" s="72"/>
      <c r="E667" s="72"/>
      <c r="F667" s="73"/>
      <c r="G667" s="72"/>
    </row>
    <row r="668" spans="1:7" s="74" customFormat="1" ht="14.5" customHeight="1">
      <c r="A668" s="72" t="str">
        <f t="shared" si="11"/>
        <v/>
      </c>
      <c r="B668" s="88"/>
      <c r="C668" s="72"/>
      <c r="D668" s="72"/>
      <c r="E668" s="72"/>
      <c r="F668" s="73"/>
      <c r="G668" s="72"/>
    </row>
    <row r="669" spans="1:7" s="74" customFormat="1" ht="14.5" customHeight="1">
      <c r="A669" s="72" t="str">
        <f t="shared" si="11"/>
        <v/>
      </c>
      <c r="B669" s="88"/>
      <c r="C669" s="72"/>
      <c r="D669" s="72"/>
      <c r="E669" s="72"/>
      <c r="F669" s="73"/>
      <c r="G669" s="72"/>
    </row>
    <row r="670" spans="1:7" s="74" customFormat="1" ht="14.5" customHeight="1">
      <c r="A670" s="72" t="str">
        <f t="shared" si="11"/>
        <v/>
      </c>
      <c r="B670" s="88"/>
      <c r="C670" s="72"/>
      <c r="D670" s="72"/>
      <c r="E670" s="72"/>
      <c r="F670" s="73"/>
      <c r="G670" s="72"/>
    </row>
    <row r="671" spans="1:7" s="74" customFormat="1" ht="14.5" customHeight="1">
      <c r="A671" s="72" t="str">
        <f t="shared" si="11"/>
        <v/>
      </c>
      <c r="B671" s="88"/>
      <c r="C671" s="72"/>
      <c r="D671" s="72"/>
      <c r="E671" s="72"/>
      <c r="F671" s="73"/>
      <c r="G671" s="72"/>
    </row>
    <row r="672" spans="1:7" s="74" customFormat="1" ht="14.5" customHeight="1">
      <c r="A672" s="72" t="str">
        <f t="shared" si="11"/>
        <v/>
      </c>
      <c r="B672" s="88"/>
      <c r="C672" s="72"/>
      <c r="D672" s="72"/>
      <c r="E672" s="72"/>
      <c r="F672" s="73"/>
      <c r="G672" s="72"/>
    </row>
    <row r="673" spans="1:7" s="74" customFormat="1" ht="14.5" customHeight="1">
      <c r="A673" s="72" t="str">
        <f t="shared" si="11"/>
        <v/>
      </c>
      <c r="B673" s="88"/>
      <c r="C673" s="72"/>
      <c r="D673" s="72"/>
      <c r="E673" s="72"/>
      <c r="F673" s="73"/>
      <c r="G673" s="72"/>
    </row>
    <row r="674" spans="1:7" s="74" customFormat="1" ht="14.5" customHeight="1">
      <c r="A674" s="72" t="str">
        <f t="shared" si="11"/>
        <v/>
      </c>
      <c r="B674" s="88"/>
      <c r="C674" s="72"/>
      <c r="D674" s="72"/>
      <c r="E674" s="72"/>
      <c r="F674" s="73"/>
      <c r="G674" s="72"/>
    </row>
    <row r="675" spans="1:7" s="74" customFormat="1" ht="14.5" customHeight="1">
      <c r="A675" s="72" t="str">
        <f t="shared" si="11"/>
        <v/>
      </c>
      <c r="B675" s="88"/>
      <c r="C675" s="72"/>
      <c r="D675" s="72"/>
      <c r="E675" s="72"/>
      <c r="F675" s="73"/>
      <c r="G675" s="72"/>
    </row>
    <row r="676" spans="1:7" s="74" customFormat="1" ht="14.5" customHeight="1">
      <c r="A676" s="72" t="str">
        <f t="shared" si="11"/>
        <v/>
      </c>
      <c r="B676" s="88"/>
      <c r="C676" s="72"/>
      <c r="D676" s="72"/>
      <c r="E676" s="72"/>
      <c r="F676" s="73"/>
      <c r="G676" s="72"/>
    </row>
    <row r="677" spans="1:7" s="74" customFormat="1" ht="14.5" customHeight="1">
      <c r="A677" s="72" t="str">
        <f t="shared" si="11"/>
        <v/>
      </c>
      <c r="B677" s="88"/>
      <c r="C677" s="72"/>
      <c r="D677" s="72"/>
      <c r="E677" s="72"/>
      <c r="F677" s="73"/>
      <c r="G677" s="72"/>
    </row>
    <row r="678" spans="1:7" s="74" customFormat="1" ht="14.5" customHeight="1">
      <c r="A678" s="72" t="str">
        <f t="shared" si="11"/>
        <v/>
      </c>
      <c r="B678" s="88"/>
      <c r="C678" s="72"/>
      <c r="D678" s="72"/>
      <c r="E678" s="72"/>
      <c r="F678" s="73"/>
      <c r="G678" s="72"/>
    </row>
    <row r="679" spans="1:7" s="74" customFormat="1" ht="14.5" customHeight="1">
      <c r="A679" s="72" t="str">
        <f t="shared" si="11"/>
        <v/>
      </c>
      <c r="B679" s="88"/>
      <c r="C679" s="72"/>
      <c r="D679" s="72"/>
      <c r="E679" s="72"/>
      <c r="F679" s="73"/>
      <c r="G679" s="72"/>
    </row>
    <row r="680" spans="1:7" s="74" customFormat="1" ht="14.5" customHeight="1">
      <c r="A680" s="72" t="str">
        <f t="shared" si="11"/>
        <v/>
      </c>
      <c r="B680" s="88"/>
      <c r="C680" s="72"/>
      <c r="D680" s="72"/>
      <c r="E680" s="72"/>
      <c r="F680" s="73"/>
      <c r="G680" s="72"/>
    </row>
    <row r="681" spans="1:7" s="74" customFormat="1" ht="14.5" customHeight="1">
      <c r="A681" s="72" t="str">
        <f t="shared" si="11"/>
        <v/>
      </c>
      <c r="B681" s="88"/>
      <c r="C681" s="72"/>
      <c r="D681" s="72"/>
      <c r="E681" s="72"/>
      <c r="F681" s="73"/>
      <c r="G681" s="72"/>
    </row>
    <row r="682" spans="1:7" s="74" customFormat="1" ht="14.5" customHeight="1">
      <c r="A682" s="72" t="str">
        <f t="shared" si="11"/>
        <v/>
      </c>
      <c r="B682" s="88"/>
      <c r="C682" s="72"/>
      <c r="D682" s="72"/>
      <c r="E682" s="72"/>
      <c r="F682" s="73"/>
      <c r="G682" s="72"/>
    </row>
    <row r="683" spans="1:7" s="74" customFormat="1" ht="14.5" customHeight="1">
      <c r="A683" s="75" t="s">
        <v>50</v>
      </c>
      <c r="B683" s="91"/>
      <c r="C683" s="92"/>
      <c r="D683" s="92"/>
      <c r="E683" s="92"/>
      <c r="F683" s="93"/>
      <c r="G683" s="92"/>
    </row>
    <row r="684" spans="1:7" s="80" customFormat="1" ht="24.65" customHeight="1">
      <c r="A684" s="151">
        <v>13</v>
      </c>
      <c r="B684" s="151"/>
      <c r="C684" s="151"/>
      <c r="D684" s="151"/>
      <c r="E684" s="151"/>
      <c r="F684" s="151"/>
      <c r="G684" s="151"/>
    </row>
    <row r="685" spans="1:7" s="82" customFormat="1" ht="14.5" customHeight="1">
      <c r="A685" s="141" t="s">
        <v>402</v>
      </c>
      <c r="B685" s="141"/>
      <c r="C685" s="141"/>
      <c r="D685" s="141"/>
      <c r="E685" s="141"/>
      <c r="F685" s="141"/>
      <c r="G685" s="141"/>
    </row>
    <row r="686" spans="1:7" s="82" customFormat="1" ht="14.5" customHeight="1">
      <c r="A686" s="141"/>
      <c r="B686" s="141"/>
      <c r="C686" s="141"/>
      <c r="D686" s="141"/>
      <c r="E686" s="141"/>
      <c r="F686" s="141"/>
      <c r="G686" s="141"/>
    </row>
    <row r="687" spans="1:7" s="85" customFormat="1" ht="14.5" customHeight="1">
      <c r="A687" s="66" t="s">
        <v>43</v>
      </c>
      <c r="B687" s="67"/>
      <c r="C687" s="65"/>
      <c r="D687" s="65"/>
      <c r="E687" s="68"/>
      <c r="F687" s="69"/>
      <c r="G687" s="68"/>
    </row>
    <row r="688" spans="1:7" s="85" customFormat="1" ht="14.5" customHeight="1">
      <c r="A688" s="152" t="s">
        <v>44</v>
      </c>
      <c r="B688" s="154" t="s">
        <v>45</v>
      </c>
      <c r="C688" s="155"/>
      <c r="D688" s="152" t="s">
        <v>46</v>
      </c>
      <c r="E688" s="158" t="s">
        <v>47</v>
      </c>
      <c r="F688" s="160" t="s">
        <v>48</v>
      </c>
      <c r="G688" s="158" t="s">
        <v>49</v>
      </c>
    </row>
    <row r="689" spans="1:7" s="71" customFormat="1" ht="14.5" customHeight="1">
      <c r="A689" s="153"/>
      <c r="B689" s="156"/>
      <c r="C689" s="157"/>
      <c r="D689" s="153"/>
      <c r="E689" s="159"/>
      <c r="F689" s="161"/>
      <c r="G689" s="159"/>
    </row>
    <row r="690" spans="1:7" s="74" customFormat="1" ht="14.5" customHeight="1">
      <c r="A690" s="72">
        <f>IF(ISBLANK(B690),"",A689+1)</f>
        <v>1</v>
      </c>
      <c r="B690" s="150" t="s">
        <v>403</v>
      </c>
      <c r="C690" s="150"/>
      <c r="D690" s="72" t="s">
        <v>57</v>
      </c>
      <c r="E690" s="72">
        <v>26</v>
      </c>
      <c r="F690" s="73">
        <v>253671000</v>
      </c>
      <c r="G690" s="72">
        <v>221</v>
      </c>
    </row>
    <row r="691" spans="1:7" s="74" customFormat="1" ht="14.5" customHeight="1">
      <c r="A691" s="72">
        <f t="shared" ref="A691:A739" si="12">IF(ISBLANK(B691),"",A690+1)</f>
        <v>2</v>
      </c>
      <c r="B691" s="150" t="s">
        <v>404</v>
      </c>
      <c r="C691" s="150"/>
      <c r="D691" s="72" t="s">
        <v>116</v>
      </c>
      <c r="E691" s="72">
        <v>40</v>
      </c>
      <c r="F691" s="73">
        <v>218106900</v>
      </c>
      <c r="G691" s="72">
        <v>346</v>
      </c>
    </row>
    <row r="692" spans="1:7" s="74" customFormat="1" ht="14.5" customHeight="1">
      <c r="A692" s="72">
        <f t="shared" si="12"/>
        <v>3</v>
      </c>
      <c r="B692" s="150" t="s">
        <v>405</v>
      </c>
      <c r="C692" s="150"/>
      <c r="D692" s="72" t="s">
        <v>57</v>
      </c>
      <c r="E692" s="72">
        <v>7</v>
      </c>
      <c r="F692" s="73">
        <v>204126400</v>
      </c>
      <c r="G692" s="72">
        <v>67</v>
      </c>
    </row>
    <row r="693" spans="1:7" s="74" customFormat="1" ht="14.5" customHeight="1">
      <c r="A693" s="72">
        <f t="shared" si="12"/>
        <v>4</v>
      </c>
      <c r="B693" s="150" t="s">
        <v>406</v>
      </c>
      <c r="C693" s="150"/>
      <c r="D693" s="72" t="s">
        <v>116</v>
      </c>
      <c r="E693" s="72">
        <v>32</v>
      </c>
      <c r="F693" s="73">
        <v>203731000</v>
      </c>
      <c r="G693" s="72">
        <v>285</v>
      </c>
    </row>
    <row r="694" spans="1:7" s="74" customFormat="1" ht="14.5" customHeight="1">
      <c r="A694" s="72">
        <f t="shared" si="12"/>
        <v>5</v>
      </c>
      <c r="B694" s="150" t="s">
        <v>407</v>
      </c>
      <c r="C694" s="150"/>
      <c r="D694" s="72" t="s">
        <v>63</v>
      </c>
      <c r="E694" s="72">
        <v>28</v>
      </c>
      <c r="F694" s="73">
        <v>193708900</v>
      </c>
      <c r="G694" s="72">
        <v>204</v>
      </c>
    </row>
    <row r="695" spans="1:7" s="74" customFormat="1" ht="14.5" customHeight="1">
      <c r="A695" s="72">
        <f t="shared" si="12"/>
        <v>6</v>
      </c>
      <c r="B695" s="150" t="s">
        <v>408</v>
      </c>
      <c r="C695" s="150"/>
      <c r="D695" s="72" t="s">
        <v>289</v>
      </c>
      <c r="E695" s="72">
        <v>36</v>
      </c>
      <c r="F695" s="73">
        <v>180511100</v>
      </c>
      <c r="G695" s="72">
        <v>259</v>
      </c>
    </row>
    <row r="696" spans="1:7" s="74" customFormat="1" ht="14.5" customHeight="1">
      <c r="A696" s="72">
        <f t="shared" si="12"/>
        <v>7</v>
      </c>
      <c r="B696" s="150" t="s">
        <v>409</v>
      </c>
      <c r="C696" s="150"/>
      <c r="D696" s="72" t="s">
        <v>87</v>
      </c>
      <c r="E696" s="72">
        <v>32</v>
      </c>
      <c r="F696" s="73">
        <v>161663700</v>
      </c>
      <c r="G696" s="72">
        <v>328</v>
      </c>
    </row>
    <row r="697" spans="1:7" s="74" customFormat="1" ht="14.5" customHeight="1">
      <c r="A697" s="72">
        <f t="shared" si="12"/>
        <v>8</v>
      </c>
      <c r="B697" s="150" t="s">
        <v>410</v>
      </c>
      <c r="C697" s="150"/>
      <c r="D697" s="72" t="s">
        <v>57</v>
      </c>
      <c r="E697" s="72">
        <v>21</v>
      </c>
      <c r="F697" s="73">
        <v>158594700</v>
      </c>
      <c r="G697" s="72">
        <v>242</v>
      </c>
    </row>
    <row r="698" spans="1:7" s="74" customFormat="1" ht="14.5" customHeight="1">
      <c r="A698" s="72">
        <f t="shared" si="12"/>
        <v>9</v>
      </c>
      <c r="B698" s="150" t="s">
        <v>411</v>
      </c>
      <c r="C698" s="150"/>
      <c r="D698" s="72" t="s">
        <v>57</v>
      </c>
      <c r="E698" s="72">
        <v>20</v>
      </c>
      <c r="F698" s="73">
        <v>156329800</v>
      </c>
      <c r="G698" s="72">
        <v>202</v>
      </c>
    </row>
    <row r="699" spans="1:7" s="74" customFormat="1" ht="14.5" customHeight="1">
      <c r="A699" s="72">
        <f t="shared" si="12"/>
        <v>10</v>
      </c>
      <c r="B699" s="150" t="s">
        <v>412</v>
      </c>
      <c r="C699" s="150"/>
      <c r="D699" s="72" t="s">
        <v>249</v>
      </c>
      <c r="E699" s="72">
        <v>16</v>
      </c>
      <c r="F699" s="73">
        <v>143557700</v>
      </c>
      <c r="G699" s="72">
        <v>96</v>
      </c>
    </row>
    <row r="700" spans="1:7" s="74" customFormat="1" ht="14.5" customHeight="1">
      <c r="A700" s="72">
        <f t="shared" si="12"/>
        <v>11</v>
      </c>
      <c r="B700" s="150" t="s">
        <v>413</v>
      </c>
      <c r="C700" s="150"/>
      <c r="D700" s="72" t="s">
        <v>57</v>
      </c>
      <c r="E700" s="72">
        <v>27</v>
      </c>
      <c r="F700" s="73">
        <v>127709600</v>
      </c>
      <c r="G700" s="72">
        <v>265</v>
      </c>
    </row>
    <row r="701" spans="1:7" s="74" customFormat="1" ht="14.5" customHeight="1">
      <c r="A701" s="72">
        <f t="shared" si="12"/>
        <v>12</v>
      </c>
      <c r="B701" s="150" t="s">
        <v>414</v>
      </c>
      <c r="C701" s="150"/>
      <c r="D701" s="72" t="s">
        <v>87</v>
      </c>
      <c r="E701" s="72">
        <v>22</v>
      </c>
      <c r="F701" s="73">
        <v>120840500</v>
      </c>
      <c r="G701" s="72">
        <v>160</v>
      </c>
    </row>
    <row r="702" spans="1:7" s="74" customFormat="1" ht="14.5" customHeight="1">
      <c r="A702" s="72">
        <f t="shared" si="12"/>
        <v>13</v>
      </c>
      <c r="B702" s="150" t="s">
        <v>415</v>
      </c>
      <c r="C702" s="150"/>
      <c r="D702" s="72" t="s">
        <v>57</v>
      </c>
      <c r="E702" s="72">
        <v>15</v>
      </c>
      <c r="F702" s="73">
        <v>117474500</v>
      </c>
      <c r="G702" s="72">
        <v>106</v>
      </c>
    </row>
    <row r="703" spans="1:7" s="74" customFormat="1" ht="14.5" customHeight="1">
      <c r="A703" s="72">
        <f t="shared" si="12"/>
        <v>14</v>
      </c>
      <c r="B703" s="150" t="s">
        <v>416</v>
      </c>
      <c r="C703" s="150"/>
      <c r="D703" s="72" t="s">
        <v>61</v>
      </c>
      <c r="E703" s="72">
        <v>20</v>
      </c>
      <c r="F703" s="73">
        <v>115074100</v>
      </c>
      <c r="G703" s="72">
        <v>141</v>
      </c>
    </row>
    <row r="704" spans="1:7" s="74" customFormat="1" ht="14.5" customHeight="1">
      <c r="A704" s="72">
        <f t="shared" si="12"/>
        <v>15</v>
      </c>
      <c r="B704" s="150" t="s">
        <v>417</v>
      </c>
      <c r="C704" s="150"/>
      <c r="D704" s="72" t="s">
        <v>306</v>
      </c>
      <c r="E704" s="72">
        <v>19</v>
      </c>
      <c r="F704" s="73">
        <v>113734500</v>
      </c>
      <c r="G704" s="72">
        <v>139</v>
      </c>
    </row>
    <row r="705" spans="1:7" s="74" customFormat="1" ht="14.5" customHeight="1">
      <c r="A705" s="72">
        <f t="shared" si="12"/>
        <v>16</v>
      </c>
      <c r="B705" s="150" t="s">
        <v>418</v>
      </c>
      <c r="C705" s="150"/>
      <c r="D705" s="72" t="s">
        <v>57</v>
      </c>
      <c r="E705" s="72">
        <v>21</v>
      </c>
      <c r="F705" s="73">
        <v>110826100</v>
      </c>
      <c r="G705" s="72">
        <v>153</v>
      </c>
    </row>
    <row r="706" spans="1:7" s="74" customFormat="1" ht="14.5" customHeight="1">
      <c r="A706" s="72">
        <f t="shared" si="12"/>
        <v>17</v>
      </c>
      <c r="B706" s="150" t="s">
        <v>419</v>
      </c>
      <c r="C706" s="150"/>
      <c r="D706" s="72" t="s">
        <v>420</v>
      </c>
      <c r="E706" s="72">
        <v>15</v>
      </c>
      <c r="F706" s="73">
        <v>109653700</v>
      </c>
      <c r="G706" s="72">
        <v>104</v>
      </c>
    </row>
    <row r="707" spans="1:7" s="74" customFormat="1" ht="14.5" customHeight="1">
      <c r="A707" s="72">
        <f t="shared" si="12"/>
        <v>18</v>
      </c>
      <c r="B707" s="150" t="s">
        <v>421</v>
      </c>
      <c r="C707" s="150"/>
      <c r="D707" s="72" t="s">
        <v>57</v>
      </c>
      <c r="E707" s="72">
        <v>12</v>
      </c>
      <c r="F707" s="73">
        <v>106060900</v>
      </c>
      <c r="G707" s="72">
        <v>81</v>
      </c>
    </row>
    <row r="708" spans="1:7" s="74" customFormat="1" ht="14.5" customHeight="1">
      <c r="A708" s="72">
        <f t="shared" si="12"/>
        <v>19</v>
      </c>
      <c r="B708" s="150" t="s">
        <v>422</v>
      </c>
      <c r="C708" s="150"/>
      <c r="D708" s="72" t="s">
        <v>65</v>
      </c>
      <c r="E708" s="72">
        <v>20</v>
      </c>
      <c r="F708" s="73">
        <v>105691300</v>
      </c>
      <c r="G708" s="72">
        <v>147</v>
      </c>
    </row>
    <row r="709" spans="1:7" s="74" customFormat="1" ht="14.5" customHeight="1">
      <c r="A709" s="72">
        <f t="shared" si="12"/>
        <v>20</v>
      </c>
      <c r="B709" s="150" t="s">
        <v>423</v>
      </c>
      <c r="C709" s="150"/>
      <c r="D709" s="72" t="s">
        <v>61</v>
      </c>
      <c r="E709" s="72">
        <v>21</v>
      </c>
      <c r="F709" s="73">
        <v>102538700</v>
      </c>
      <c r="G709" s="72">
        <v>162</v>
      </c>
    </row>
    <row r="710" spans="1:7" s="74" customFormat="1" ht="14.5" customHeight="1">
      <c r="A710" s="72">
        <f t="shared" si="12"/>
        <v>21</v>
      </c>
      <c r="B710" s="150" t="s">
        <v>424</v>
      </c>
      <c r="C710" s="150"/>
      <c r="D710" s="72" t="s">
        <v>67</v>
      </c>
      <c r="E710" s="72">
        <v>15</v>
      </c>
      <c r="F710" s="73">
        <v>98853700</v>
      </c>
      <c r="G710" s="72">
        <v>145</v>
      </c>
    </row>
    <row r="711" spans="1:7" s="74" customFormat="1" ht="14.5" customHeight="1">
      <c r="A711" s="72">
        <f t="shared" si="12"/>
        <v>22</v>
      </c>
      <c r="B711" s="150" t="s">
        <v>425</v>
      </c>
      <c r="C711" s="150"/>
      <c r="D711" s="72" t="s">
        <v>211</v>
      </c>
      <c r="E711" s="72">
        <v>20</v>
      </c>
      <c r="F711" s="73">
        <v>98190400</v>
      </c>
      <c r="G711" s="72">
        <v>142</v>
      </c>
    </row>
    <row r="712" spans="1:7" s="74" customFormat="1" ht="14.5" customHeight="1">
      <c r="A712" s="72">
        <f t="shared" si="12"/>
        <v>23</v>
      </c>
      <c r="B712" s="150" t="s">
        <v>426</v>
      </c>
      <c r="C712" s="150"/>
      <c r="D712" s="72" t="s">
        <v>96</v>
      </c>
      <c r="E712" s="72">
        <v>13</v>
      </c>
      <c r="F712" s="73">
        <v>91861000</v>
      </c>
      <c r="G712" s="72">
        <v>132</v>
      </c>
    </row>
    <row r="713" spans="1:7" s="74" customFormat="1" ht="14.5" customHeight="1">
      <c r="A713" s="72">
        <f t="shared" si="12"/>
        <v>24</v>
      </c>
      <c r="B713" s="150" t="s">
        <v>427</v>
      </c>
      <c r="C713" s="150"/>
      <c r="D713" s="72" t="s">
        <v>57</v>
      </c>
      <c r="E713" s="72">
        <v>15</v>
      </c>
      <c r="F713" s="73">
        <v>91809300</v>
      </c>
      <c r="G713" s="72">
        <v>97</v>
      </c>
    </row>
    <row r="714" spans="1:7" s="74" customFormat="1" ht="14.5" customHeight="1">
      <c r="A714" s="72">
        <f t="shared" si="12"/>
        <v>25</v>
      </c>
      <c r="B714" s="150" t="s">
        <v>428</v>
      </c>
      <c r="C714" s="150"/>
      <c r="D714" s="72" t="s">
        <v>57</v>
      </c>
      <c r="E714" s="72">
        <v>9</v>
      </c>
      <c r="F714" s="73">
        <v>88192500</v>
      </c>
      <c r="G714" s="72">
        <v>150</v>
      </c>
    </row>
    <row r="715" spans="1:7" s="74" customFormat="1" ht="14.5" customHeight="1">
      <c r="A715" s="72">
        <f t="shared" si="12"/>
        <v>26</v>
      </c>
      <c r="B715" s="150" t="s">
        <v>429</v>
      </c>
      <c r="C715" s="150"/>
      <c r="D715" s="72" t="s">
        <v>270</v>
      </c>
      <c r="E715" s="72">
        <v>9</v>
      </c>
      <c r="F715" s="73">
        <v>87548100</v>
      </c>
      <c r="G715" s="72">
        <v>125</v>
      </c>
    </row>
    <row r="716" spans="1:7" s="74" customFormat="1" ht="14.5" customHeight="1">
      <c r="A716" s="72">
        <f t="shared" si="12"/>
        <v>27</v>
      </c>
      <c r="B716" s="150" t="s">
        <v>430</v>
      </c>
      <c r="C716" s="150"/>
      <c r="D716" s="72" t="s">
        <v>63</v>
      </c>
      <c r="E716" s="72">
        <v>13</v>
      </c>
      <c r="F716" s="73">
        <v>81502300</v>
      </c>
      <c r="G716" s="72">
        <v>164</v>
      </c>
    </row>
    <row r="717" spans="1:7" s="74" customFormat="1" ht="14.5" customHeight="1">
      <c r="A717" s="72">
        <f t="shared" si="12"/>
        <v>28</v>
      </c>
      <c r="B717" s="150" t="s">
        <v>431</v>
      </c>
      <c r="C717" s="150"/>
      <c r="D717" s="72" t="s">
        <v>59</v>
      </c>
      <c r="E717" s="72">
        <v>11</v>
      </c>
      <c r="F717" s="73">
        <v>80637700</v>
      </c>
      <c r="G717" s="72">
        <v>74</v>
      </c>
    </row>
    <row r="718" spans="1:7" s="74" customFormat="1" ht="14.5" customHeight="1">
      <c r="A718" s="72">
        <f t="shared" si="12"/>
        <v>29</v>
      </c>
      <c r="B718" s="150" t="s">
        <v>432</v>
      </c>
      <c r="C718" s="150"/>
      <c r="D718" s="72" t="s">
        <v>65</v>
      </c>
      <c r="E718" s="72">
        <v>15</v>
      </c>
      <c r="F718" s="73">
        <v>80426500</v>
      </c>
      <c r="G718" s="72">
        <v>149</v>
      </c>
    </row>
    <row r="719" spans="1:7" s="74" customFormat="1" ht="14.5" customHeight="1">
      <c r="A719" s="72">
        <f t="shared" si="12"/>
        <v>30</v>
      </c>
      <c r="B719" s="150" t="s">
        <v>433</v>
      </c>
      <c r="C719" s="150"/>
      <c r="D719" s="72" t="s">
        <v>434</v>
      </c>
      <c r="E719" s="72">
        <v>18</v>
      </c>
      <c r="F719" s="73">
        <v>77008800</v>
      </c>
      <c r="G719" s="72">
        <v>188</v>
      </c>
    </row>
    <row r="720" spans="1:7" s="74" customFormat="1" ht="14.5" customHeight="1">
      <c r="A720" s="72">
        <f t="shared" si="12"/>
        <v>31</v>
      </c>
      <c r="B720" s="150" t="s">
        <v>435</v>
      </c>
      <c r="C720" s="150"/>
      <c r="D720" s="72" t="s">
        <v>83</v>
      </c>
      <c r="E720" s="72">
        <v>18</v>
      </c>
      <c r="F720" s="73">
        <v>72594500</v>
      </c>
      <c r="G720" s="72">
        <v>192</v>
      </c>
    </row>
    <row r="721" spans="1:7" s="74" customFormat="1" ht="14.5" customHeight="1">
      <c r="A721" s="72">
        <f t="shared" si="12"/>
        <v>32</v>
      </c>
      <c r="B721" s="150" t="s">
        <v>436</v>
      </c>
      <c r="C721" s="150"/>
      <c r="D721" s="72" t="s">
        <v>57</v>
      </c>
      <c r="E721" s="72">
        <v>20</v>
      </c>
      <c r="F721" s="73">
        <v>69638800</v>
      </c>
      <c r="G721" s="72">
        <v>123</v>
      </c>
    </row>
    <row r="722" spans="1:7" s="74" customFormat="1" ht="14.5" customHeight="1">
      <c r="A722" s="72">
        <f t="shared" si="12"/>
        <v>33</v>
      </c>
      <c r="B722" s="150" t="s">
        <v>437</v>
      </c>
      <c r="C722" s="150"/>
      <c r="D722" s="72" t="s">
        <v>74</v>
      </c>
      <c r="E722" s="72">
        <v>10</v>
      </c>
      <c r="F722" s="73">
        <v>69303300</v>
      </c>
      <c r="G722" s="72">
        <v>158</v>
      </c>
    </row>
    <row r="723" spans="1:7" s="74" customFormat="1" ht="14.5" customHeight="1">
      <c r="A723" s="72">
        <f t="shared" si="12"/>
        <v>34</v>
      </c>
      <c r="B723" s="150" t="s">
        <v>438</v>
      </c>
      <c r="C723" s="150"/>
      <c r="D723" s="72" t="s">
        <v>57</v>
      </c>
      <c r="E723" s="72">
        <v>10</v>
      </c>
      <c r="F723" s="73">
        <v>69087700</v>
      </c>
      <c r="G723" s="72">
        <v>74</v>
      </c>
    </row>
    <row r="724" spans="1:7" s="74" customFormat="1" ht="14.5" customHeight="1">
      <c r="A724" s="72">
        <f t="shared" si="12"/>
        <v>35</v>
      </c>
      <c r="B724" s="150" t="s">
        <v>439</v>
      </c>
      <c r="C724" s="150"/>
      <c r="D724" s="72" t="s">
        <v>201</v>
      </c>
      <c r="E724" s="72">
        <v>10</v>
      </c>
      <c r="F724" s="73">
        <v>68105400</v>
      </c>
      <c r="G724" s="72">
        <v>195</v>
      </c>
    </row>
    <row r="725" spans="1:7" s="74" customFormat="1" ht="14.5" customHeight="1">
      <c r="A725" s="72">
        <f t="shared" si="12"/>
        <v>36</v>
      </c>
      <c r="B725" s="150" t="s">
        <v>200</v>
      </c>
      <c r="C725" s="150"/>
      <c r="D725" s="72" t="s">
        <v>201</v>
      </c>
      <c r="E725" s="72">
        <v>1</v>
      </c>
      <c r="F725" s="73">
        <v>66848100</v>
      </c>
      <c r="G725" s="72">
        <v>1</v>
      </c>
    </row>
    <row r="726" spans="1:7" s="74" customFormat="1" ht="14.5" customHeight="1">
      <c r="A726" s="72">
        <f t="shared" si="12"/>
        <v>37</v>
      </c>
      <c r="B726" s="150" t="s">
        <v>440</v>
      </c>
      <c r="C726" s="150"/>
      <c r="D726" s="72" t="s">
        <v>57</v>
      </c>
      <c r="E726" s="72">
        <v>8</v>
      </c>
      <c r="F726" s="73">
        <v>66838200</v>
      </c>
      <c r="G726" s="72">
        <v>174</v>
      </c>
    </row>
    <row r="727" spans="1:7" s="74" customFormat="1" ht="14.5" customHeight="1">
      <c r="A727" s="72">
        <f t="shared" si="12"/>
        <v>38</v>
      </c>
      <c r="B727" s="150" t="s">
        <v>441</v>
      </c>
      <c r="C727" s="150"/>
      <c r="D727" s="72" t="s">
        <v>57</v>
      </c>
      <c r="E727" s="72">
        <v>11</v>
      </c>
      <c r="F727" s="73">
        <v>66446600</v>
      </c>
      <c r="G727" s="72">
        <v>124</v>
      </c>
    </row>
    <row r="728" spans="1:7" s="74" customFormat="1" ht="14.5" customHeight="1">
      <c r="A728" s="72">
        <f t="shared" si="12"/>
        <v>39</v>
      </c>
      <c r="B728" s="150" t="s">
        <v>442</v>
      </c>
      <c r="C728" s="150"/>
      <c r="D728" s="72" t="s">
        <v>57</v>
      </c>
      <c r="E728" s="72">
        <v>8</v>
      </c>
      <c r="F728" s="73">
        <v>64761400</v>
      </c>
      <c r="G728" s="72">
        <v>81</v>
      </c>
    </row>
    <row r="729" spans="1:7" s="74" customFormat="1" ht="14.5" customHeight="1">
      <c r="A729" s="72">
        <f t="shared" si="12"/>
        <v>40</v>
      </c>
      <c r="B729" s="150" t="s">
        <v>443</v>
      </c>
      <c r="C729" s="150"/>
      <c r="D729" s="72" t="s">
        <v>57</v>
      </c>
      <c r="E729" s="72">
        <v>15</v>
      </c>
      <c r="F729" s="73">
        <v>64611800</v>
      </c>
      <c r="G729" s="72">
        <v>146</v>
      </c>
    </row>
    <row r="730" spans="1:7" s="74" customFormat="1" ht="14.5" customHeight="1">
      <c r="A730" s="72">
        <f t="shared" si="12"/>
        <v>41</v>
      </c>
      <c r="B730" s="150" t="s">
        <v>444</v>
      </c>
      <c r="C730" s="150"/>
      <c r="D730" s="72" t="s">
        <v>57</v>
      </c>
      <c r="E730" s="72">
        <v>11</v>
      </c>
      <c r="F730" s="73">
        <v>64251000</v>
      </c>
      <c r="G730" s="72">
        <v>44</v>
      </c>
    </row>
    <row r="731" spans="1:7" s="74" customFormat="1" ht="14.5" customHeight="1">
      <c r="A731" s="72">
        <f t="shared" si="12"/>
        <v>42</v>
      </c>
      <c r="B731" s="150" t="s">
        <v>445</v>
      </c>
      <c r="C731" s="150"/>
      <c r="D731" s="72" t="s">
        <v>57</v>
      </c>
      <c r="E731" s="72">
        <v>3</v>
      </c>
      <c r="F731" s="73">
        <v>63899000</v>
      </c>
      <c r="G731" s="72">
        <v>30</v>
      </c>
    </row>
    <row r="732" spans="1:7" s="74" customFormat="1" ht="14.5" customHeight="1">
      <c r="A732" s="72">
        <f t="shared" si="12"/>
        <v>43</v>
      </c>
      <c r="B732" s="150" t="s">
        <v>446</v>
      </c>
      <c r="C732" s="150"/>
      <c r="D732" s="72" t="s">
        <v>57</v>
      </c>
      <c r="E732" s="72">
        <v>10</v>
      </c>
      <c r="F732" s="73">
        <v>63596500</v>
      </c>
      <c r="G732" s="72">
        <v>84</v>
      </c>
    </row>
    <row r="733" spans="1:7" s="74" customFormat="1" ht="14.5" customHeight="1">
      <c r="A733" s="72">
        <f t="shared" si="12"/>
        <v>44</v>
      </c>
      <c r="B733" s="150" t="s">
        <v>447</v>
      </c>
      <c r="C733" s="150"/>
      <c r="D733" s="72" t="s">
        <v>57</v>
      </c>
      <c r="E733" s="72">
        <v>9</v>
      </c>
      <c r="F733" s="73">
        <v>61505400</v>
      </c>
      <c r="G733" s="72">
        <v>105</v>
      </c>
    </row>
    <row r="734" spans="1:7" s="74" customFormat="1" ht="14.5" customHeight="1">
      <c r="A734" s="72">
        <f t="shared" si="12"/>
        <v>45</v>
      </c>
      <c r="B734" s="150" t="s">
        <v>448</v>
      </c>
      <c r="C734" s="150"/>
      <c r="D734" s="72" t="s">
        <v>55</v>
      </c>
      <c r="E734" s="72">
        <v>8</v>
      </c>
      <c r="F734" s="73">
        <v>58892900</v>
      </c>
      <c r="G734" s="72">
        <v>64</v>
      </c>
    </row>
    <row r="735" spans="1:7" s="74" customFormat="1" ht="14.5" customHeight="1">
      <c r="A735" s="72">
        <f t="shared" si="12"/>
        <v>46</v>
      </c>
      <c r="B735" s="150" t="s">
        <v>449</v>
      </c>
      <c r="C735" s="150"/>
      <c r="D735" s="72" t="s">
        <v>209</v>
      </c>
      <c r="E735" s="72">
        <v>12</v>
      </c>
      <c r="F735" s="73">
        <v>58406700</v>
      </c>
      <c r="G735" s="72">
        <v>95</v>
      </c>
    </row>
    <row r="736" spans="1:7" s="74" customFormat="1" ht="14.5" customHeight="1">
      <c r="A736" s="72">
        <f t="shared" si="12"/>
        <v>47</v>
      </c>
      <c r="B736" s="150" t="s">
        <v>450</v>
      </c>
      <c r="C736" s="150"/>
      <c r="D736" s="72" t="s">
        <v>121</v>
      </c>
      <c r="E736" s="72">
        <v>11</v>
      </c>
      <c r="F736" s="73">
        <v>58054700</v>
      </c>
      <c r="G736" s="72">
        <v>58</v>
      </c>
    </row>
    <row r="737" spans="1:7" s="74" customFormat="1" ht="14.5" customHeight="1">
      <c r="A737" s="72">
        <f t="shared" si="12"/>
        <v>48</v>
      </c>
      <c r="B737" s="150" t="s">
        <v>451</v>
      </c>
      <c r="C737" s="150"/>
      <c r="D737" s="72" t="s">
        <v>96</v>
      </c>
      <c r="E737" s="72">
        <v>10</v>
      </c>
      <c r="F737" s="73">
        <v>55031900</v>
      </c>
      <c r="G737" s="72">
        <v>96</v>
      </c>
    </row>
    <row r="738" spans="1:7" s="74" customFormat="1" ht="14.5" customHeight="1">
      <c r="A738" s="72">
        <f t="shared" si="12"/>
        <v>49</v>
      </c>
      <c r="B738" s="150" t="s">
        <v>452</v>
      </c>
      <c r="C738" s="150"/>
      <c r="D738" s="72" t="s">
        <v>67</v>
      </c>
      <c r="E738" s="72">
        <v>12</v>
      </c>
      <c r="F738" s="73">
        <v>54011100</v>
      </c>
      <c r="G738" s="72">
        <v>139</v>
      </c>
    </row>
    <row r="739" spans="1:7" s="74" customFormat="1" ht="14.5" customHeight="1">
      <c r="A739" s="72">
        <f t="shared" si="12"/>
        <v>50</v>
      </c>
      <c r="B739" s="150" t="s">
        <v>453</v>
      </c>
      <c r="C739" s="150"/>
      <c r="D739" s="72" t="s">
        <v>57</v>
      </c>
      <c r="E739" s="72">
        <v>9</v>
      </c>
      <c r="F739" s="73">
        <v>53445700</v>
      </c>
      <c r="G739" s="72">
        <v>85</v>
      </c>
    </row>
    <row r="740" spans="1:7" s="74" customFormat="1" ht="14.5" customHeight="1">
      <c r="A740" s="75" t="s">
        <v>50</v>
      </c>
      <c r="B740" s="76"/>
      <c r="C740" s="77"/>
      <c r="D740" s="77"/>
      <c r="E740" s="78"/>
      <c r="F740" s="79"/>
      <c r="G740" s="78"/>
    </row>
    <row r="741" spans="1:7" s="80" customFormat="1" ht="24.65" customHeight="1">
      <c r="A741" s="151">
        <v>14</v>
      </c>
      <c r="B741" s="151"/>
      <c r="C741" s="151"/>
      <c r="D741" s="151"/>
      <c r="E741" s="151"/>
      <c r="F741" s="151"/>
      <c r="G741" s="151"/>
    </row>
    <row r="742" spans="1:7" s="82" customFormat="1" ht="14.5" customHeight="1">
      <c r="A742" s="81"/>
      <c r="B742" s="81"/>
      <c r="E742" s="83"/>
      <c r="F742" s="84"/>
      <c r="G742" s="83"/>
    </row>
    <row r="743" spans="1:7" s="82" customFormat="1" ht="14.5" customHeight="1">
      <c r="A743" s="81"/>
      <c r="B743" s="81"/>
      <c r="E743" s="83"/>
      <c r="F743" s="84"/>
      <c r="G743" s="83"/>
    </row>
    <row r="744" spans="1:7" s="85" customFormat="1" ht="14.5" customHeight="1">
      <c r="A744" s="66" t="s">
        <v>51</v>
      </c>
      <c r="B744" s="67"/>
      <c r="C744" s="65"/>
      <c r="D744" s="65"/>
      <c r="E744" s="68"/>
      <c r="F744" s="69"/>
      <c r="G744" s="68"/>
    </row>
    <row r="745" spans="1:7" s="85" customFormat="1" ht="14.5" customHeight="1">
      <c r="A745" s="152" t="s">
        <v>44</v>
      </c>
      <c r="B745" s="154" t="s">
        <v>45</v>
      </c>
      <c r="C745" s="155"/>
      <c r="D745" s="152" t="s">
        <v>46</v>
      </c>
      <c r="E745" s="158" t="s">
        <v>47</v>
      </c>
      <c r="F745" s="160" t="s">
        <v>48</v>
      </c>
      <c r="G745" s="158" t="s">
        <v>49</v>
      </c>
    </row>
    <row r="746" spans="1:7" s="71" customFormat="1" ht="14.5" customHeight="1">
      <c r="A746" s="153"/>
      <c r="B746" s="156"/>
      <c r="C746" s="157"/>
      <c r="D746" s="153"/>
      <c r="E746" s="159"/>
      <c r="F746" s="161"/>
      <c r="G746" s="159"/>
    </row>
    <row r="747" spans="1:7" s="74" customFormat="1" ht="14.5" customHeight="1">
      <c r="A747" s="72">
        <f>IF(ISBLANK(B747),"",A746+1)</f>
        <v>1</v>
      </c>
      <c r="B747" s="150" t="s">
        <v>454</v>
      </c>
      <c r="C747" s="150"/>
      <c r="D747" s="72" t="s">
        <v>128</v>
      </c>
      <c r="E747" s="72">
        <v>30</v>
      </c>
      <c r="F747" s="73">
        <v>339673400</v>
      </c>
      <c r="G747" s="72">
        <v>331</v>
      </c>
    </row>
    <row r="748" spans="1:7" s="74" customFormat="1" ht="14.5" customHeight="1">
      <c r="A748" s="72">
        <f t="shared" ref="A748:A796" si="13">IF(ISBLANK(B748),"",A747+1)</f>
        <v>2</v>
      </c>
      <c r="B748" s="150" t="s">
        <v>455</v>
      </c>
      <c r="C748" s="150"/>
      <c r="D748" s="72" t="s">
        <v>136</v>
      </c>
      <c r="E748" s="72">
        <v>25</v>
      </c>
      <c r="F748" s="73">
        <v>321577300</v>
      </c>
      <c r="G748" s="72">
        <v>48</v>
      </c>
    </row>
    <row r="749" spans="1:7" s="74" customFormat="1" ht="14.5" customHeight="1">
      <c r="A749" s="72">
        <f t="shared" si="13"/>
        <v>3</v>
      </c>
      <c r="B749" s="150" t="s">
        <v>456</v>
      </c>
      <c r="C749" s="150"/>
      <c r="D749" s="72" t="s">
        <v>128</v>
      </c>
      <c r="E749" s="72">
        <v>13</v>
      </c>
      <c r="F749" s="73">
        <v>306687700</v>
      </c>
      <c r="G749" s="72">
        <v>104</v>
      </c>
    </row>
    <row r="750" spans="1:7" s="74" customFormat="1" ht="14.5" customHeight="1">
      <c r="A750" s="72">
        <f t="shared" si="13"/>
        <v>4</v>
      </c>
      <c r="B750" s="150" t="s">
        <v>457</v>
      </c>
      <c r="C750" s="150"/>
      <c r="D750" s="72" t="s">
        <v>136</v>
      </c>
      <c r="E750" s="72">
        <v>23</v>
      </c>
      <c r="F750" s="73">
        <v>246364800</v>
      </c>
      <c r="G750" s="72">
        <v>190</v>
      </c>
    </row>
    <row r="751" spans="1:7" s="74" customFormat="1" ht="14.5" customHeight="1">
      <c r="A751" s="72">
        <f t="shared" si="13"/>
        <v>5</v>
      </c>
      <c r="B751" s="150" t="s">
        <v>458</v>
      </c>
      <c r="C751" s="150"/>
      <c r="D751" s="72" t="s">
        <v>128</v>
      </c>
      <c r="E751" s="72">
        <v>15</v>
      </c>
      <c r="F751" s="73">
        <v>236921300</v>
      </c>
      <c r="G751" s="72">
        <v>196</v>
      </c>
    </row>
    <row r="752" spans="1:7" s="74" customFormat="1" ht="14.5" customHeight="1">
      <c r="A752" s="72">
        <f t="shared" si="13"/>
        <v>6</v>
      </c>
      <c r="B752" s="150" t="s">
        <v>459</v>
      </c>
      <c r="C752" s="150"/>
      <c r="D752" s="72" t="s">
        <v>128</v>
      </c>
      <c r="E752" s="72">
        <v>16</v>
      </c>
      <c r="F752" s="73">
        <v>230802000</v>
      </c>
      <c r="G752" s="72">
        <v>178</v>
      </c>
    </row>
    <row r="753" spans="1:7" s="74" customFormat="1" ht="14.5" customHeight="1">
      <c r="A753" s="72">
        <f t="shared" si="13"/>
        <v>7</v>
      </c>
      <c r="B753" s="150" t="s">
        <v>460</v>
      </c>
      <c r="C753" s="150"/>
      <c r="D753" s="72" t="s">
        <v>136</v>
      </c>
      <c r="E753" s="72">
        <v>20</v>
      </c>
      <c r="F753" s="73">
        <v>221974500</v>
      </c>
      <c r="G753" s="72">
        <v>229</v>
      </c>
    </row>
    <row r="754" spans="1:7" s="74" customFormat="1" ht="14.5" customHeight="1">
      <c r="A754" s="72">
        <f t="shared" si="13"/>
        <v>8</v>
      </c>
      <c r="B754" s="150" t="s">
        <v>461</v>
      </c>
      <c r="C754" s="150"/>
      <c r="D754" s="72" t="s">
        <v>136</v>
      </c>
      <c r="E754" s="72">
        <v>11</v>
      </c>
      <c r="F754" s="73">
        <v>190699300</v>
      </c>
      <c r="G754" s="72">
        <v>161</v>
      </c>
    </row>
    <row r="755" spans="1:7" s="74" customFormat="1" ht="14.5" customHeight="1">
      <c r="A755" s="72">
        <f t="shared" si="13"/>
        <v>9</v>
      </c>
      <c r="B755" s="150" t="s">
        <v>462</v>
      </c>
      <c r="C755" s="150"/>
      <c r="D755" s="72" t="s">
        <v>128</v>
      </c>
      <c r="E755" s="72">
        <v>12</v>
      </c>
      <c r="F755" s="73">
        <v>189873000</v>
      </c>
      <c r="G755" s="72">
        <v>131</v>
      </c>
    </row>
    <row r="756" spans="1:7" s="74" customFormat="1" ht="14.5" customHeight="1">
      <c r="A756" s="72">
        <f t="shared" si="13"/>
        <v>10</v>
      </c>
      <c r="B756" s="150" t="s">
        <v>463</v>
      </c>
      <c r="C756" s="150"/>
      <c r="D756" s="72" t="s">
        <v>128</v>
      </c>
      <c r="E756" s="72">
        <v>1</v>
      </c>
      <c r="F756" s="73">
        <v>174900000</v>
      </c>
      <c r="G756" s="72">
        <v>1</v>
      </c>
    </row>
    <row r="757" spans="1:7" s="74" customFormat="1" ht="14.5" customHeight="1">
      <c r="A757" s="72">
        <f t="shared" si="13"/>
        <v>11</v>
      </c>
      <c r="B757" s="150" t="s">
        <v>464</v>
      </c>
      <c r="C757" s="150"/>
      <c r="D757" s="72" t="s">
        <v>128</v>
      </c>
      <c r="E757" s="72">
        <v>12</v>
      </c>
      <c r="F757" s="73">
        <v>169280100</v>
      </c>
      <c r="G757" s="72">
        <v>90</v>
      </c>
    </row>
    <row r="758" spans="1:7" s="74" customFormat="1" ht="14.5" customHeight="1">
      <c r="A758" s="72">
        <f t="shared" si="13"/>
        <v>12</v>
      </c>
      <c r="B758" s="150" t="s">
        <v>465</v>
      </c>
      <c r="C758" s="150"/>
      <c r="D758" s="72" t="s">
        <v>128</v>
      </c>
      <c r="E758" s="72">
        <v>15</v>
      </c>
      <c r="F758" s="73">
        <v>166912900</v>
      </c>
      <c r="G758" s="72">
        <v>200</v>
      </c>
    </row>
    <row r="759" spans="1:7" s="74" customFormat="1" ht="14.5" customHeight="1">
      <c r="A759" s="72">
        <f t="shared" si="13"/>
        <v>13</v>
      </c>
      <c r="B759" s="150" t="s">
        <v>466</v>
      </c>
      <c r="C759" s="150"/>
      <c r="D759" s="72" t="s">
        <v>153</v>
      </c>
      <c r="E759" s="72">
        <v>17</v>
      </c>
      <c r="F759" s="73">
        <v>157328600</v>
      </c>
      <c r="G759" s="72">
        <v>113</v>
      </c>
    </row>
    <row r="760" spans="1:7" s="74" customFormat="1" ht="14.5" customHeight="1">
      <c r="A760" s="72">
        <f t="shared" si="13"/>
        <v>14</v>
      </c>
      <c r="B760" s="150" t="s">
        <v>467</v>
      </c>
      <c r="C760" s="150"/>
      <c r="D760" s="72" t="s">
        <v>128</v>
      </c>
      <c r="E760" s="72">
        <v>7</v>
      </c>
      <c r="F760" s="73">
        <v>141146400</v>
      </c>
      <c r="G760" s="72">
        <v>61</v>
      </c>
    </row>
    <row r="761" spans="1:7" s="74" customFormat="1" ht="14.5" customHeight="1">
      <c r="A761" s="72">
        <f t="shared" si="13"/>
        <v>15</v>
      </c>
      <c r="B761" s="150" t="s">
        <v>468</v>
      </c>
      <c r="C761" s="150"/>
      <c r="D761" s="72" t="s">
        <v>469</v>
      </c>
      <c r="E761" s="72">
        <v>7</v>
      </c>
      <c r="F761" s="73">
        <v>140168600</v>
      </c>
      <c r="G761" s="72">
        <v>152</v>
      </c>
    </row>
    <row r="762" spans="1:7" s="74" customFormat="1" ht="14.5" customHeight="1">
      <c r="A762" s="72">
        <f t="shared" si="13"/>
        <v>16</v>
      </c>
      <c r="B762" s="150" t="s">
        <v>470</v>
      </c>
      <c r="C762" s="150"/>
      <c r="D762" s="72" t="s">
        <v>128</v>
      </c>
      <c r="E762" s="72">
        <v>12</v>
      </c>
      <c r="F762" s="73">
        <v>124832400</v>
      </c>
      <c r="G762" s="72">
        <v>115</v>
      </c>
    </row>
    <row r="763" spans="1:7" s="74" customFormat="1" ht="14.5" customHeight="1">
      <c r="A763" s="72">
        <f t="shared" si="13"/>
        <v>17</v>
      </c>
      <c r="B763" s="150" t="s">
        <v>471</v>
      </c>
      <c r="C763" s="150"/>
      <c r="D763" s="72" t="s">
        <v>472</v>
      </c>
      <c r="E763" s="72">
        <v>6</v>
      </c>
      <c r="F763" s="73">
        <v>114997300</v>
      </c>
      <c r="G763" s="72">
        <v>122</v>
      </c>
    </row>
    <row r="764" spans="1:7" s="74" customFormat="1" ht="14.5" customHeight="1">
      <c r="A764" s="72">
        <f t="shared" si="13"/>
        <v>18</v>
      </c>
      <c r="B764" s="150" t="s">
        <v>473</v>
      </c>
      <c r="C764" s="150"/>
      <c r="D764" s="72" t="s">
        <v>128</v>
      </c>
      <c r="E764" s="72">
        <v>9</v>
      </c>
      <c r="F764" s="73">
        <v>114088700</v>
      </c>
      <c r="G764" s="72">
        <v>160</v>
      </c>
    </row>
    <row r="765" spans="1:7" s="74" customFormat="1" ht="14.5" customHeight="1">
      <c r="A765" s="72">
        <f t="shared" si="13"/>
        <v>19</v>
      </c>
      <c r="B765" s="150" t="s">
        <v>474</v>
      </c>
      <c r="C765" s="150"/>
      <c r="D765" s="72" t="s">
        <v>128</v>
      </c>
      <c r="E765" s="72">
        <v>8</v>
      </c>
      <c r="F765" s="73">
        <v>106933200</v>
      </c>
      <c r="G765" s="72">
        <v>94</v>
      </c>
    </row>
    <row r="766" spans="1:7" s="74" customFormat="1" ht="14.5" customHeight="1">
      <c r="A766" s="72">
        <f t="shared" si="13"/>
        <v>20</v>
      </c>
      <c r="B766" s="150" t="s">
        <v>475</v>
      </c>
      <c r="C766" s="150"/>
      <c r="D766" s="72" t="s">
        <v>476</v>
      </c>
      <c r="E766" s="72">
        <v>14</v>
      </c>
      <c r="F766" s="73">
        <v>104657300</v>
      </c>
      <c r="G766" s="72">
        <v>228</v>
      </c>
    </row>
    <row r="767" spans="1:7" s="74" customFormat="1" ht="14.5" customHeight="1">
      <c r="A767" s="72">
        <f t="shared" si="13"/>
        <v>21</v>
      </c>
      <c r="B767" s="150" t="s">
        <v>477</v>
      </c>
      <c r="C767" s="150"/>
      <c r="D767" s="72" t="s">
        <v>128</v>
      </c>
      <c r="E767" s="72">
        <v>1</v>
      </c>
      <c r="F767" s="73">
        <v>99110000</v>
      </c>
      <c r="G767" s="72">
        <v>1</v>
      </c>
    </row>
    <row r="768" spans="1:7" s="74" customFormat="1" ht="14.5" customHeight="1">
      <c r="A768" s="72">
        <f t="shared" si="13"/>
        <v>22</v>
      </c>
      <c r="B768" s="150" t="s">
        <v>478</v>
      </c>
      <c r="C768" s="150"/>
      <c r="D768" s="72" t="s">
        <v>130</v>
      </c>
      <c r="E768" s="72">
        <v>6</v>
      </c>
      <c r="F768" s="73">
        <v>97894500</v>
      </c>
      <c r="G768" s="72">
        <v>48</v>
      </c>
    </row>
    <row r="769" spans="1:7" s="74" customFormat="1" ht="14.5" customHeight="1">
      <c r="A769" s="72">
        <f t="shared" si="13"/>
        <v>23</v>
      </c>
      <c r="B769" s="150" t="s">
        <v>479</v>
      </c>
      <c r="C769" s="150"/>
      <c r="D769" s="72" t="s">
        <v>128</v>
      </c>
      <c r="E769" s="72">
        <v>10</v>
      </c>
      <c r="F769" s="73">
        <v>97242300</v>
      </c>
      <c r="G769" s="72">
        <v>152</v>
      </c>
    </row>
    <row r="770" spans="1:7" s="74" customFormat="1" ht="14.5" customHeight="1">
      <c r="A770" s="72">
        <f t="shared" si="13"/>
        <v>24</v>
      </c>
      <c r="B770" s="150" t="s">
        <v>480</v>
      </c>
      <c r="C770" s="150"/>
      <c r="D770" s="72" t="s">
        <v>128</v>
      </c>
      <c r="E770" s="72">
        <v>9</v>
      </c>
      <c r="F770" s="73">
        <v>96189700</v>
      </c>
      <c r="G770" s="72">
        <v>33</v>
      </c>
    </row>
    <row r="771" spans="1:7" s="74" customFormat="1" ht="14.5" customHeight="1">
      <c r="A771" s="72">
        <f t="shared" si="13"/>
        <v>25</v>
      </c>
      <c r="B771" s="150" t="s">
        <v>481</v>
      </c>
      <c r="C771" s="150"/>
      <c r="D771" s="72" t="s">
        <v>128</v>
      </c>
      <c r="E771" s="72">
        <v>7</v>
      </c>
      <c r="F771" s="73">
        <v>92801500</v>
      </c>
      <c r="G771" s="72">
        <v>64</v>
      </c>
    </row>
    <row r="772" spans="1:7" s="74" customFormat="1" ht="14.5" customHeight="1">
      <c r="A772" s="72">
        <f t="shared" si="13"/>
        <v>26</v>
      </c>
      <c r="B772" s="150" t="s">
        <v>482</v>
      </c>
      <c r="C772" s="150"/>
      <c r="D772" s="72" t="s">
        <v>164</v>
      </c>
      <c r="E772" s="72">
        <v>9</v>
      </c>
      <c r="F772" s="73">
        <v>89606000</v>
      </c>
      <c r="G772" s="72">
        <v>107</v>
      </c>
    </row>
    <row r="773" spans="1:7" s="74" customFormat="1" ht="14.5" customHeight="1">
      <c r="A773" s="72">
        <f t="shared" si="13"/>
        <v>27</v>
      </c>
      <c r="B773" s="150" t="s">
        <v>483</v>
      </c>
      <c r="C773" s="150"/>
      <c r="D773" s="72" t="s">
        <v>130</v>
      </c>
      <c r="E773" s="72">
        <v>13</v>
      </c>
      <c r="F773" s="73">
        <v>88922900</v>
      </c>
      <c r="G773" s="72">
        <v>56</v>
      </c>
    </row>
    <row r="774" spans="1:7" s="74" customFormat="1" ht="14.5" customHeight="1">
      <c r="A774" s="72">
        <f t="shared" si="13"/>
        <v>28</v>
      </c>
      <c r="B774" s="150" t="s">
        <v>484</v>
      </c>
      <c r="C774" s="150"/>
      <c r="D774" s="72" t="s">
        <v>128</v>
      </c>
      <c r="E774" s="72">
        <v>4</v>
      </c>
      <c r="F774" s="73">
        <v>88532400</v>
      </c>
      <c r="G774" s="72">
        <v>25</v>
      </c>
    </row>
    <row r="775" spans="1:7" s="74" customFormat="1" ht="14.5" customHeight="1">
      <c r="A775" s="72">
        <f t="shared" si="13"/>
        <v>29</v>
      </c>
      <c r="B775" s="150" t="s">
        <v>485</v>
      </c>
      <c r="C775" s="150"/>
      <c r="D775" s="72" t="s">
        <v>315</v>
      </c>
      <c r="E775" s="72">
        <v>10</v>
      </c>
      <c r="F775" s="73">
        <v>85550300</v>
      </c>
      <c r="G775" s="72">
        <v>109</v>
      </c>
    </row>
    <row r="776" spans="1:7" s="74" customFormat="1" ht="14.5" customHeight="1">
      <c r="A776" s="72">
        <f t="shared" si="13"/>
        <v>30</v>
      </c>
      <c r="B776" s="150" t="s">
        <v>486</v>
      </c>
      <c r="C776" s="150"/>
      <c r="D776" s="72" t="s">
        <v>136</v>
      </c>
      <c r="E776" s="72">
        <v>10</v>
      </c>
      <c r="F776" s="73">
        <v>84658200</v>
      </c>
      <c r="G776" s="72">
        <v>46</v>
      </c>
    </row>
    <row r="777" spans="1:7" s="74" customFormat="1" ht="14.5" customHeight="1">
      <c r="A777" s="72">
        <f t="shared" si="13"/>
        <v>31</v>
      </c>
      <c r="B777" s="150" t="s">
        <v>487</v>
      </c>
      <c r="C777" s="150"/>
      <c r="D777" s="72" t="s">
        <v>128</v>
      </c>
      <c r="E777" s="72">
        <v>9</v>
      </c>
      <c r="F777" s="73">
        <v>82537400</v>
      </c>
      <c r="G777" s="72">
        <v>224</v>
      </c>
    </row>
    <row r="778" spans="1:7" s="74" customFormat="1" ht="14.5" customHeight="1">
      <c r="A778" s="72">
        <f t="shared" si="13"/>
        <v>32</v>
      </c>
      <c r="B778" s="150" t="s">
        <v>488</v>
      </c>
      <c r="C778" s="150"/>
      <c r="D778" s="72" t="s">
        <v>138</v>
      </c>
      <c r="E778" s="72">
        <v>5</v>
      </c>
      <c r="F778" s="73">
        <v>80244780</v>
      </c>
      <c r="G778" s="72">
        <v>36</v>
      </c>
    </row>
    <row r="779" spans="1:7" s="74" customFormat="1" ht="14.5" customHeight="1">
      <c r="A779" s="72">
        <f t="shared" si="13"/>
        <v>33</v>
      </c>
      <c r="B779" s="150" t="s">
        <v>489</v>
      </c>
      <c r="C779" s="150"/>
      <c r="D779" s="72" t="s">
        <v>128</v>
      </c>
      <c r="E779" s="72">
        <v>8</v>
      </c>
      <c r="F779" s="73">
        <v>76901000</v>
      </c>
      <c r="G779" s="72">
        <v>102</v>
      </c>
    </row>
    <row r="780" spans="1:7" s="74" customFormat="1" ht="14.5" customHeight="1">
      <c r="A780" s="72">
        <f t="shared" si="13"/>
        <v>34</v>
      </c>
      <c r="B780" s="150" t="s">
        <v>490</v>
      </c>
      <c r="C780" s="150"/>
      <c r="D780" s="72" t="s">
        <v>128</v>
      </c>
      <c r="E780" s="72">
        <v>9</v>
      </c>
      <c r="F780" s="73">
        <v>70986300</v>
      </c>
      <c r="G780" s="72">
        <v>93</v>
      </c>
    </row>
    <row r="781" spans="1:7" s="74" customFormat="1" ht="14.5" customHeight="1">
      <c r="A781" s="72">
        <f t="shared" si="13"/>
        <v>35</v>
      </c>
      <c r="B781" s="150" t="s">
        <v>491</v>
      </c>
      <c r="C781" s="150"/>
      <c r="D781" s="72" t="s">
        <v>128</v>
      </c>
      <c r="E781" s="72">
        <v>9</v>
      </c>
      <c r="F781" s="73">
        <v>70299900</v>
      </c>
      <c r="G781" s="72">
        <v>111</v>
      </c>
    </row>
    <row r="782" spans="1:7" s="74" customFormat="1" ht="14.5" customHeight="1">
      <c r="A782" s="72">
        <f t="shared" si="13"/>
        <v>36</v>
      </c>
      <c r="B782" s="150" t="s">
        <v>492</v>
      </c>
      <c r="C782" s="150"/>
      <c r="D782" s="72" t="s">
        <v>213</v>
      </c>
      <c r="E782" s="72">
        <v>9</v>
      </c>
      <c r="F782" s="73">
        <v>69823600</v>
      </c>
      <c r="G782" s="72">
        <v>123</v>
      </c>
    </row>
    <row r="783" spans="1:7" s="74" customFormat="1" ht="14.5" customHeight="1">
      <c r="A783" s="72">
        <f t="shared" si="13"/>
        <v>37</v>
      </c>
      <c r="B783" s="150" t="s">
        <v>493</v>
      </c>
      <c r="C783" s="150"/>
      <c r="D783" s="72" t="s">
        <v>494</v>
      </c>
      <c r="E783" s="72">
        <v>6</v>
      </c>
      <c r="F783" s="73">
        <v>68685100</v>
      </c>
      <c r="G783" s="72">
        <v>131</v>
      </c>
    </row>
    <row r="784" spans="1:7" s="74" customFormat="1" ht="14.5" customHeight="1">
      <c r="A784" s="72">
        <f t="shared" si="13"/>
        <v>38</v>
      </c>
      <c r="B784" s="150" t="s">
        <v>495</v>
      </c>
      <c r="C784" s="150"/>
      <c r="D784" s="72" t="s">
        <v>496</v>
      </c>
      <c r="E784" s="72">
        <v>6</v>
      </c>
      <c r="F784" s="73">
        <v>67952500</v>
      </c>
      <c r="G784" s="72">
        <v>46</v>
      </c>
    </row>
    <row r="785" spans="1:7" s="74" customFormat="1" ht="14.5" customHeight="1">
      <c r="A785" s="72">
        <f t="shared" si="13"/>
        <v>39</v>
      </c>
      <c r="B785" s="150" t="s">
        <v>497</v>
      </c>
      <c r="C785" s="150"/>
      <c r="D785" s="72" t="s">
        <v>128</v>
      </c>
      <c r="E785" s="72">
        <v>4</v>
      </c>
      <c r="F785" s="73">
        <v>67614800</v>
      </c>
      <c r="G785" s="72">
        <v>82</v>
      </c>
    </row>
    <row r="786" spans="1:7" s="74" customFormat="1" ht="14.5" customHeight="1">
      <c r="A786" s="72">
        <f t="shared" si="13"/>
        <v>40</v>
      </c>
      <c r="B786" s="150" t="s">
        <v>498</v>
      </c>
      <c r="C786" s="150"/>
      <c r="D786" s="72" t="s">
        <v>128</v>
      </c>
      <c r="E786" s="72">
        <v>5</v>
      </c>
      <c r="F786" s="73">
        <v>65665600</v>
      </c>
      <c r="G786" s="72">
        <v>55</v>
      </c>
    </row>
    <row r="787" spans="1:7" s="74" customFormat="1" ht="14.5" customHeight="1">
      <c r="A787" s="72">
        <f t="shared" si="13"/>
        <v>41</v>
      </c>
      <c r="B787" s="150" t="s">
        <v>499</v>
      </c>
      <c r="C787" s="150"/>
      <c r="D787" s="72" t="s">
        <v>500</v>
      </c>
      <c r="E787" s="72">
        <v>7</v>
      </c>
      <c r="F787" s="73">
        <v>63895700</v>
      </c>
      <c r="G787" s="72">
        <v>76</v>
      </c>
    </row>
    <row r="788" spans="1:7" s="74" customFormat="1" ht="14.5" customHeight="1">
      <c r="A788" s="72">
        <f t="shared" si="13"/>
        <v>42</v>
      </c>
      <c r="B788" s="150" t="s">
        <v>501</v>
      </c>
      <c r="C788" s="150"/>
      <c r="D788" s="72" t="s">
        <v>315</v>
      </c>
      <c r="E788" s="72">
        <v>5</v>
      </c>
      <c r="F788" s="73">
        <v>61521900</v>
      </c>
      <c r="G788" s="72">
        <v>75</v>
      </c>
    </row>
    <row r="789" spans="1:7" s="74" customFormat="1" ht="14.5" customHeight="1">
      <c r="A789" s="72">
        <f t="shared" si="13"/>
        <v>43</v>
      </c>
      <c r="B789" s="150" t="s">
        <v>502</v>
      </c>
      <c r="C789" s="150"/>
      <c r="D789" s="72" t="s">
        <v>128</v>
      </c>
      <c r="E789" s="72">
        <v>3</v>
      </c>
      <c r="F789" s="73">
        <v>58476000</v>
      </c>
      <c r="G789" s="72">
        <v>42</v>
      </c>
    </row>
    <row r="790" spans="1:7" s="74" customFormat="1" ht="14.5" customHeight="1">
      <c r="A790" s="72">
        <f t="shared" si="13"/>
        <v>44</v>
      </c>
      <c r="B790" s="150" t="s">
        <v>503</v>
      </c>
      <c r="C790" s="150"/>
      <c r="D790" s="72" t="s">
        <v>128</v>
      </c>
      <c r="E790" s="72">
        <v>2</v>
      </c>
      <c r="F790" s="73">
        <v>58373700</v>
      </c>
      <c r="G790" s="72">
        <v>26</v>
      </c>
    </row>
    <row r="791" spans="1:7" s="74" customFormat="1" ht="14.5" customHeight="1">
      <c r="A791" s="72">
        <f t="shared" si="13"/>
        <v>45</v>
      </c>
      <c r="B791" s="150" t="s">
        <v>504</v>
      </c>
      <c r="C791" s="150"/>
      <c r="D791" s="72" t="s">
        <v>128</v>
      </c>
      <c r="E791" s="72">
        <v>7</v>
      </c>
      <c r="F791" s="73">
        <v>56855700</v>
      </c>
      <c r="G791" s="72">
        <v>81</v>
      </c>
    </row>
    <row r="792" spans="1:7" s="74" customFormat="1" ht="14.5" customHeight="1">
      <c r="A792" s="72">
        <f t="shared" si="13"/>
        <v>46</v>
      </c>
      <c r="B792" s="150" t="s">
        <v>505</v>
      </c>
      <c r="C792" s="150"/>
      <c r="D792" s="72" t="s">
        <v>142</v>
      </c>
      <c r="E792" s="72">
        <v>4</v>
      </c>
      <c r="F792" s="73">
        <v>55342100</v>
      </c>
      <c r="G792" s="72">
        <v>67</v>
      </c>
    </row>
    <row r="793" spans="1:7" s="74" customFormat="1" ht="14.5" customHeight="1">
      <c r="A793" s="72">
        <f t="shared" si="13"/>
        <v>47</v>
      </c>
      <c r="B793" s="150" t="s">
        <v>506</v>
      </c>
      <c r="C793" s="150"/>
      <c r="D793" s="72" t="s">
        <v>128</v>
      </c>
      <c r="E793" s="72">
        <v>1</v>
      </c>
      <c r="F793" s="73">
        <v>54481900</v>
      </c>
      <c r="G793" s="72">
        <v>8</v>
      </c>
    </row>
    <row r="794" spans="1:7" s="74" customFormat="1" ht="14.5" customHeight="1">
      <c r="A794" s="72">
        <f t="shared" si="13"/>
        <v>48</v>
      </c>
      <c r="B794" s="150" t="s">
        <v>507</v>
      </c>
      <c r="C794" s="150"/>
      <c r="D794" s="72" t="s">
        <v>128</v>
      </c>
      <c r="E794" s="72">
        <v>3</v>
      </c>
      <c r="F794" s="73">
        <v>54321300</v>
      </c>
      <c r="G794" s="72">
        <v>23</v>
      </c>
    </row>
    <row r="795" spans="1:7" s="74" customFormat="1" ht="14.5" customHeight="1">
      <c r="A795" s="72">
        <f t="shared" si="13"/>
        <v>49</v>
      </c>
      <c r="B795" s="150" t="s">
        <v>508</v>
      </c>
      <c r="C795" s="150"/>
      <c r="D795" s="72" t="s">
        <v>128</v>
      </c>
      <c r="E795" s="72">
        <v>7</v>
      </c>
      <c r="F795" s="73">
        <v>50746300</v>
      </c>
      <c r="G795" s="72">
        <v>50</v>
      </c>
    </row>
    <row r="796" spans="1:7" s="74" customFormat="1" ht="14.5" customHeight="1">
      <c r="A796" s="72">
        <f t="shared" si="13"/>
        <v>50</v>
      </c>
      <c r="B796" s="150" t="s">
        <v>509</v>
      </c>
      <c r="C796" s="150"/>
      <c r="D796" s="72" t="s">
        <v>128</v>
      </c>
      <c r="E796" s="72">
        <v>4</v>
      </c>
      <c r="F796" s="73">
        <v>49263500</v>
      </c>
      <c r="G796" s="72">
        <v>27</v>
      </c>
    </row>
    <row r="797" spans="1:7" s="74" customFormat="1" ht="14.5" customHeight="1">
      <c r="A797" s="75" t="s">
        <v>50</v>
      </c>
      <c r="B797" s="76"/>
      <c r="C797" s="77"/>
      <c r="D797" s="77"/>
      <c r="E797" s="78"/>
      <c r="F797" s="79"/>
      <c r="G797" s="78"/>
    </row>
    <row r="798" spans="1:7" s="80" customFormat="1" ht="24.65" customHeight="1">
      <c r="A798" s="151">
        <v>15</v>
      </c>
      <c r="B798" s="151"/>
      <c r="C798" s="151"/>
      <c r="D798" s="151"/>
      <c r="E798" s="151"/>
      <c r="F798" s="151"/>
      <c r="G798" s="151"/>
    </row>
    <row r="799" spans="1:7" s="82" customFormat="1" ht="14.5" customHeight="1">
      <c r="A799" s="141" t="s">
        <v>510</v>
      </c>
      <c r="B799" s="141"/>
      <c r="C799" s="141"/>
      <c r="D799" s="141"/>
      <c r="E799" s="141"/>
      <c r="F799" s="141"/>
      <c r="G799" s="141"/>
    </row>
    <row r="800" spans="1:7" s="82" customFormat="1" ht="14.5" customHeight="1">
      <c r="A800" s="141"/>
      <c r="B800" s="141"/>
      <c r="C800" s="141"/>
      <c r="D800" s="141"/>
      <c r="E800" s="141"/>
      <c r="F800" s="141"/>
      <c r="G800" s="141"/>
    </row>
    <row r="801" spans="1:7" s="85" customFormat="1" ht="14.5" customHeight="1">
      <c r="A801" s="66" t="s">
        <v>43</v>
      </c>
      <c r="B801" s="67"/>
      <c r="C801" s="65"/>
      <c r="D801" s="65"/>
      <c r="E801" s="68"/>
      <c r="F801" s="69"/>
      <c r="G801" s="68"/>
    </row>
    <row r="802" spans="1:7" s="85" customFormat="1" ht="14.5" customHeight="1">
      <c r="A802" s="152" t="s">
        <v>44</v>
      </c>
      <c r="B802" s="154" t="s">
        <v>45</v>
      </c>
      <c r="C802" s="155"/>
      <c r="D802" s="152" t="s">
        <v>46</v>
      </c>
      <c r="E802" s="158" t="s">
        <v>47</v>
      </c>
      <c r="F802" s="160" t="s">
        <v>48</v>
      </c>
      <c r="G802" s="158" t="s">
        <v>49</v>
      </c>
    </row>
    <row r="803" spans="1:7" s="71" customFormat="1" ht="14.5" customHeight="1">
      <c r="A803" s="153"/>
      <c r="B803" s="156"/>
      <c r="C803" s="157"/>
      <c r="D803" s="153"/>
      <c r="E803" s="159"/>
      <c r="F803" s="161"/>
      <c r="G803" s="159"/>
    </row>
    <row r="804" spans="1:7" s="74" customFormat="1" ht="14.5" customHeight="1">
      <c r="A804" s="72">
        <f>IF(ISBLANK(B804),"",A803+1)</f>
        <v>1</v>
      </c>
      <c r="B804" s="162" t="s">
        <v>406</v>
      </c>
      <c r="C804" s="163"/>
      <c r="D804" s="72" t="s">
        <v>116</v>
      </c>
      <c r="E804" s="72">
        <v>18</v>
      </c>
      <c r="F804" s="73">
        <v>142619400</v>
      </c>
      <c r="G804" s="72">
        <v>136</v>
      </c>
    </row>
    <row r="805" spans="1:7" s="74" customFormat="1" ht="14.5" customHeight="1">
      <c r="A805" s="72">
        <f t="shared" ref="A805:A853" si="14">IF(ISBLANK(B805),"",A804+1)</f>
        <v>2</v>
      </c>
      <c r="B805" s="150" t="s">
        <v>412</v>
      </c>
      <c r="C805" s="150"/>
      <c r="D805" s="72" t="s">
        <v>249</v>
      </c>
      <c r="E805" s="72">
        <v>12</v>
      </c>
      <c r="F805" s="73">
        <v>116176500</v>
      </c>
      <c r="G805" s="72">
        <v>59</v>
      </c>
    </row>
    <row r="806" spans="1:7" s="74" customFormat="1" ht="14.5" customHeight="1">
      <c r="A806" s="72">
        <f t="shared" si="14"/>
        <v>3</v>
      </c>
      <c r="B806" s="150" t="s">
        <v>414</v>
      </c>
      <c r="C806" s="150"/>
      <c r="D806" s="72" t="s">
        <v>87</v>
      </c>
      <c r="E806" s="72">
        <v>14</v>
      </c>
      <c r="F806" s="73">
        <v>101564100</v>
      </c>
      <c r="G806" s="72">
        <v>81</v>
      </c>
    </row>
    <row r="807" spans="1:7" s="74" customFormat="1" ht="14.5" customHeight="1">
      <c r="A807" s="72">
        <f t="shared" si="14"/>
        <v>4</v>
      </c>
      <c r="B807" s="150" t="s">
        <v>404</v>
      </c>
      <c r="C807" s="150"/>
      <c r="D807" s="72" t="s">
        <v>116</v>
      </c>
      <c r="E807" s="72">
        <v>12</v>
      </c>
      <c r="F807" s="73">
        <v>96548100</v>
      </c>
      <c r="G807" s="72">
        <v>144</v>
      </c>
    </row>
    <row r="808" spans="1:7" s="74" customFormat="1" ht="14.5" customHeight="1">
      <c r="A808" s="72">
        <f t="shared" si="14"/>
        <v>5</v>
      </c>
      <c r="B808" s="150" t="s">
        <v>424</v>
      </c>
      <c r="C808" s="150"/>
      <c r="D808" s="72" t="s">
        <v>67</v>
      </c>
      <c r="E808" s="72">
        <v>13</v>
      </c>
      <c r="F808" s="73">
        <v>95498700</v>
      </c>
      <c r="G808" s="72">
        <v>67</v>
      </c>
    </row>
    <row r="809" spans="1:7" s="74" customFormat="1" ht="14.5" customHeight="1">
      <c r="A809" s="72">
        <f t="shared" si="14"/>
        <v>6</v>
      </c>
      <c r="B809" s="150" t="s">
        <v>418</v>
      </c>
      <c r="C809" s="150"/>
      <c r="D809" s="72" t="s">
        <v>57</v>
      </c>
      <c r="E809" s="72">
        <v>14</v>
      </c>
      <c r="F809" s="73">
        <v>80730100</v>
      </c>
      <c r="G809" s="72">
        <v>58</v>
      </c>
    </row>
    <row r="810" spans="1:7" s="74" customFormat="1" ht="14.5" customHeight="1">
      <c r="A810" s="72">
        <f t="shared" si="14"/>
        <v>7</v>
      </c>
      <c r="B810" s="150" t="s">
        <v>417</v>
      </c>
      <c r="C810" s="150"/>
      <c r="D810" s="72" t="s">
        <v>306</v>
      </c>
      <c r="E810" s="72">
        <v>12</v>
      </c>
      <c r="F810" s="73">
        <v>76054000</v>
      </c>
      <c r="G810" s="72">
        <v>93</v>
      </c>
    </row>
    <row r="811" spans="1:7" s="74" customFormat="1" ht="14.5" customHeight="1">
      <c r="A811" s="72">
        <f t="shared" si="14"/>
        <v>8</v>
      </c>
      <c r="B811" s="150" t="s">
        <v>416</v>
      </c>
      <c r="C811" s="150"/>
      <c r="D811" s="72" t="s">
        <v>61</v>
      </c>
      <c r="E811" s="72">
        <v>10</v>
      </c>
      <c r="F811" s="73">
        <v>75699600</v>
      </c>
      <c r="G811" s="72">
        <v>52</v>
      </c>
    </row>
    <row r="812" spans="1:7" s="74" customFormat="1" ht="14.5" customHeight="1">
      <c r="A812" s="72">
        <f t="shared" si="14"/>
        <v>9</v>
      </c>
      <c r="B812" s="150" t="s">
        <v>423</v>
      </c>
      <c r="C812" s="150"/>
      <c r="D812" s="72" t="s">
        <v>61</v>
      </c>
      <c r="E812" s="72">
        <v>11</v>
      </c>
      <c r="F812" s="73">
        <v>75555700</v>
      </c>
      <c r="G812" s="72">
        <v>62</v>
      </c>
    </row>
    <row r="813" spans="1:7" s="74" customFormat="1" ht="14.5" customHeight="1">
      <c r="A813" s="72">
        <f t="shared" si="14"/>
        <v>10</v>
      </c>
      <c r="B813" s="150" t="s">
        <v>430</v>
      </c>
      <c r="C813" s="150"/>
      <c r="D813" s="72" t="s">
        <v>63</v>
      </c>
      <c r="E813" s="72">
        <v>11</v>
      </c>
      <c r="F813" s="73">
        <v>74483200</v>
      </c>
      <c r="G813" s="72">
        <v>88</v>
      </c>
    </row>
    <row r="814" spans="1:7" s="74" customFormat="1" ht="14.5" customHeight="1">
      <c r="A814" s="72">
        <f t="shared" si="14"/>
        <v>11</v>
      </c>
      <c r="B814" s="150" t="s">
        <v>426</v>
      </c>
      <c r="C814" s="150"/>
      <c r="D814" s="72" t="s">
        <v>96</v>
      </c>
      <c r="E814" s="72">
        <v>10</v>
      </c>
      <c r="F814" s="73">
        <v>72993800</v>
      </c>
      <c r="G814" s="72">
        <v>82</v>
      </c>
    </row>
    <row r="815" spans="1:7" s="74" customFormat="1" ht="14.5" customHeight="1">
      <c r="A815" s="72">
        <f t="shared" si="14"/>
        <v>12</v>
      </c>
      <c r="B815" s="150" t="s">
        <v>419</v>
      </c>
      <c r="C815" s="150"/>
      <c r="D815" s="72" t="s">
        <v>420</v>
      </c>
      <c r="E815" s="72">
        <v>9</v>
      </c>
      <c r="F815" s="73">
        <v>70696100</v>
      </c>
      <c r="G815" s="72">
        <v>55</v>
      </c>
    </row>
    <row r="816" spans="1:7" s="74" customFormat="1" ht="14.5" customHeight="1">
      <c r="A816" s="72">
        <f t="shared" si="14"/>
        <v>13</v>
      </c>
      <c r="B816" s="150" t="s">
        <v>425</v>
      </c>
      <c r="C816" s="150"/>
      <c r="D816" s="72" t="s">
        <v>211</v>
      </c>
      <c r="E816" s="72">
        <v>13</v>
      </c>
      <c r="F816" s="73">
        <v>68088900</v>
      </c>
      <c r="G816" s="72">
        <v>83</v>
      </c>
    </row>
    <row r="817" spans="1:7" s="74" customFormat="1" ht="14.5" customHeight="1">
      <c r="A817" s="72">
        <f t="shared" si="14"/>
        <v>14</v>
      </c>
      <c r="B817" s="150" t="s">
        <v>409</v>
      </c>
      <c r="C817" s="150"/>
      <c r="D817" s="72" t="s">
        <v>87</v>
      </c>
      <c r="E817" s="72">
        <v>9</v>
      </c>
      <c r="F817" s="73">
        <v>67382700</v>
      </c>
      <c r="G817" s="72">
        <v>73</v>
      </c>
    </row>
    <row r="818" spans="1:7" s="74" customFormat="1" ht="14.5" customHeight="1">
      <c r="A818" s="72">
        <f t="shared" si="14"/>
        <v>15</v>
      </c>
      <c r="B818" s="150" t="s">
        <v>408</v>
      </c>
      <c r="C818" s="150"/>
      <c r="D818" s="72" t="s">
        <v>289</v>
      </c>
      <c r="E818" s="72">
        <v>10</v>
      </c>
      <c r="F818" s="73">
        <v>62010300</v>
      </c>
      <c r="G818" s="72">
        <v>124</v>
      </c>
    </row>
    <row r="819" spans="1:7" s="74" customFormat="1" ht="14.5" customHeight="1">
      <c r="A819" s="72">
        <f t="shared" si="14"/>
        <v>16</v>
      </c>
      <c r="B819" s="150" t="s">
        <v>422</v>
      </c>
      <c r="C819" s="150"/>
      <c r="D819" s="72" t="s">
        <v>65</v>
      </c>
      <c r="E819" s="72">
        <v>12</v>
      </c>
      <c r="F819" s="73">
        <v>58551900</v>
      </c>
      <c r="G819" s="72">
        <v>88</v>
      </c>
    </row>
    <row r="820" spans="1:7" s="74" customFormat="1" ht="14.5" customHeight="1">
      <c r="A820" s="72">
        <f t="shared" si="14"/>
        <v>17</v>
      </c>
      <c r="B820" s="150" t="s">
        <v>429</v>
      </c>
      <c r="C820" s="150"/>
      <c r="D820" s="72" t="s">
        <v>270</v>
      </c>
      <c r="E820" s="72">
        <v>6</v>
      </c>
      <c r="F820" s="73">
        <v>57200000</v>
      </c>
      <c r="G820" s="72">
        <v>62</v>
      </c>
    </row>
    <row r="821" spans="1:7" s="74" customFormat="1" ht="14.5" customHeight="1">
      <c r="A821" s="72">
        <f t="shared" si="14"/>
        <v>18</v>
      </c>
      <c r="B821" s="150" t="s">
        <v>439</v>
      </c>
      <c r="C821" s="150"/>
      <c r="D821" s="72" t="s">
        <v>201</v>
      </c>
      <c r="E821" s="72">
        <v>8</v>
      </c>
      <c r="F821" s="73">
        <v>54188200</v>
      </c>
      <c r="G821" s="72">
        <v>119</v>
      </c>
    </row>
    <row r="822" spans="1:7" s="74" customFormat="1" ht="14.5" customHeight="1">
      <c r="A822" s="72">
        <f t="shared" si="14"/>
        <v>19</v>
      </c>
      <c r="B822" s="150" t="s">
        <v>448</v>
      </c>
      <c r="C822" s="150"/>
      <c r="D822" s="72" t="s">
        <v>55</v>
      </c>
      <c r="E822" s="72">
        <v>7</v>
      </c>
      <c r="F822" s="73">
        <v>53636000</v>
      </c>
      <c r="G822" s="72">
        <v>52</v>
      </c>
    </row>
    <row r="823" spans="1:7" s="74" customFormat="1" ht="14.5" customHeight="1">
      <c r="A823" s="72">
        <f t="shared" si="14"/>
        <v>20</v>
      </c>
      <c r="B823" s="150" t="s">
        <v>437</v>
      </c>
      <c r="C823" s="150"/>
      <c r="D823" s="72" t="s">
        <v>74</v>
      </c>
      <c r="E823" s="72">
        <v>8</v>
      </c>
      <c r="F823" s="73">
        <v>52373200</v>
      </c>
      <c r="G823" s="72">
        <v>127</v>
      </c>
    </row>
    <row r="824" spans="1:7" s="74" customFormat="1" ht="14.5" customHeight="1">
      <c r="A824" s="72">
        <f t="shared" si="14"/>
        <v>21</v>
      </c>
      <c r="B824" s="150" t="s">
        <v>441</v>
      </c>
      <c r="C824" s="150"/>
      <c r="D824" s="72" t="s">
        <v>57</v>
      </c>
      <c r="E824" s="72">
        <v>7</v>
      </c>
      <c r="F824" s="73">
        <v>50849700</v>
      </c>
      <c r="G824" s="72">
        <v>62</v>
      </c>
    </row>
    <row r="825" spans="1:7" s="74" customFormat="1" ht="14.5" customHeight="1">
      <c r="A825" s="72">
        <f t="shared" si="14"/>
        <v>22</v>
      </c>
      <c r="B825" s="150" t="s">
        <v>407</v>
      </c>
      <c r="C825" s="150"/>
      <c r="D825" s="72" t="s">
        <v>63</v>
      </c>
      <c r="E825" s="72">
        <v>7</v>
      </c>
      <c r="F825" s="73">
        <v>48359300</v>
      </c>
      <c r="G825" s="72">
        <v>72</v>
      </c>
    </row>
    <row r="826" spans="1:7" s="74" customFormat="1" ht="14.5" customHeight="1">
      <c r="A826" s="72">
        <f t="shared" si="14"/>
        <v>23</v>
      </c>
      <c r="B826" s="150" t="s">
        <v>452</v>
      </c>
      <c r="C826" s="150"/>
      <c r="D826" s="72" t="s">
        <v>67</v>
      </c>
      <c r="E826" s="72">
        <v>7</v>
      </c>
      <c r="F826" s="73">
        <v>44353100</v>
      </c>
      <c r="G826" s="72">
        <v>65</v>
      </c>
    </row>
    <row r="827" spans="1:7" s="74" customFormat="1" ht="14.5" customHeight="1">
      <c r="A827" s="72">
        <f t="shared" si="14"/>
        <v>24</v>
      </c>
      <c r="B827" s="150" t="s">
        <v>451</v>
      </c>
      <c r="C827" s="150"/>
      <c r="D827" s="72" t="s">
        <v>96</v>
      </c>
      <c r="E827" s="72">
        <v>8</v>
      </c>
      <c r="F827" s="73">
        <v>43476400</v>
      </c>
      <c r="G827" s="72">
        <v>67</v>
      </c>
    </row>
    <row r="828" spans="1:7" s="74" customFormat="1" ht="14.5" customHeight="1">
      <c r="A828" s="72">
        <f t="shared" si="14"/>
        <v>25</v>
      </c>
      <c r="B828" s="150" t="s">
        <v>511</v>
      </c>
      <c r="C828" s="150"/>
      <c r="D828" s="72" t="s">
        <v>59</v>
      </c>
      <c r="E828" s="72">
        <v>6</v>
      </c>
      <c r="F828" s="73">
        <v>42578800</v>
      </c>
      <c r="G828" s="72">
        <v>38</v>
      </c>
    </row>
    <row r="829" spans="1:7" s="74" customFormat="1" ht="14.5" customHeight="1">
      <c r="A829" s="72">
        <f t="shared" si="14"/>
        <v>26</v>
      </c>
      <c r="B829" s="150" t="s">
        <v>435</v>
      </c>
      <c r="C829" s="150"/>
      <c r="D829" s="72" t="s">
        <v>83</v>
      </c>
      <c r="E829" s="72">
        <v>7</v>
      </c>
      <c r="F829" s="73">
        <v>41804400</v>
      </c>
      <c r="G829" s="72">
        <v>52</v>
      </c>
    </row>
    <row r="830" spans="1:7" s="74" customFormat="1" ht="14.5" customHeight="1">
      <c r="A830" s="72">
        <f t="shared" si="14"/>
        <v>27</v>
      </c>
      <c r="B830" s="150" t="s">
        <v>512</v>
      </c>
      <c r="C830" s="150"/>
      <c r="D830" s="72" t="s">
        <v>74</v>
      </c>
      <c r="E830" s="72">
        <v>4</v>
      </c>
      <c r="F830" s="73">
        <v>41143300</v>
      </c>
      <c r="G830" s="72">
        <v>68</v>
      </c>
    </row>
    <row r="831" spans="1:7" s="74" customFormat="1" ht="14.5" customHeight="1">
      <c r="A831" s="72">
        <f t="shared" si="14"/>
        <v>28</v>
      </c>
      <c r="B831" s="150" t="s">
        <v>513</v>
      </c>
      <c r="C831" s="150"/>
      <c r="D831" s="72" t="s">
        <v>116</v>
      </c>
      <c r="E831" s="72">
        <v>5</v>
      </c>
      <c r="F831" s="73">
        <v>41043200</v>
      </c>
      <c r="G831" s="72">
        <v>53</v>
      </c>
    </row>
    <row r="832" spans="1:7" s="74" customFormat="1" ht="14.5" customHeight="1">
      <c r="A832" s="72">
        <f t="shared" si="14"/>
        <v>29</v>
      </c>
      <c r="B832" s="150" t="s">
        <v>433</v>
      </c>
      <c r="C832" s="150"/>
      <c r="D832" s="72" t="s">
        <v>434</v>
      </c>
      <c r="E832" s="72">
        <v>4</v>
      </c>
      <c r="F832" s="73">
        <v>41006900</v>
      </c>
      <c r="G832" s="72">
        <v>66</v>
      </c>
    </row>
    <row r="833" spans="1:7" s="74" customFormat="1" ht="14.5" customHeight="1">
      <c r="A833" s="72">
        <f t="shared" si="14"/>
        <v>30</v>
      </c>
      <c r="B833" s="150" t="s">
        <v>514</v>
      </c>
      <c r="C833" s="150"/>
      <c r="D833" s="72" t="s">
        <v>204</v>
      </c>
      <c r="E833" s="72">
        <v>5</v>
      </c>
      <c r="F833" s="73">
        <v>40394200</v>
      </c>
      <c r="G833" s="72">
        <v>57</v>
      </c>
    </row>
    <row r="834" spans="1:7" s="74" customFormat="1" ht="14.5" customHeight="1">
      <c r="A834" s="72">
        <f t="shared" si="14"/>
        <v>31</v>
      </c>
      <c r="B834" s="150" t="s">
        <v>515</v>
      </c>
      <c r="C834" s="150"/>
      <c r="D834" s="72" t="s">
        <v>90</v>
      </c>
      <c r="E834" s="72">
        <v>4</v>
      </c>
      <c r="F834" s="73">
        <v>35812700</v>
      </c>
      <c r="G834" s="72">
        <v>90</v>
      </c>
    </row>
    <row r="835" spans="1:7" s="74" customFormat="1" ht="14.5" customHeight="1">
      <c r="A835" s="72">
        <f t="shared" si="14"/>
        <v>32</v>
      </c>
      <c r="B835" s="150" t="s">
        <v>516</v>
      </c>
      <c r="C835" s="150"/>
      <c r="D835" s="72" t="s">
        <v>57</v>
      </c>
      <c r="E835" s="72">
        <v>4</v>
      </c>
      <c r="F835" s="73">
        <v>35070200</v>
      </c>
      <c r="G835" s="72">
        <v>29</v>
      </c>
    </row>
    <row r="836" spans="1:7" s="74" customFormat="1" ht="14.5" customHeight="1">
      <c r="A836" s="72">
        <f t="shared" si="14"/>
        <v>33</v>
      </c>
      <c r="B836" s="150" t="s">
        <v>517</v>
      </c>
      <c r="C836" s="150"/>
      <c r="D836" s="72" t="s">
        <v>57</v>
      </c>
      <c r="E836" s="72">
        <v>2</v>
      </c>
      <c r="F836" s="73">
        <v>34697300</v>
      </c>
      <c r="G836" s="72">
        <v>35</v>
      </c>
    </row>
    <row r="837" spans="1:7" s="74" customFormat="1" ht="14.5" customHeight="1">
      <c r="A837" s="72">
        <f t="shared" si="14"/>
        <v>34</v>
      </c>
      <c r="B837" s="150" t="s">
        <v>518</v>
      </c>
      <c r="C837" s="150"/>
      <c r="D837" s="72" t="s">
        <v>237</v>
      </c>
      <c r="E837" s="72">
        <v>4</v>
      </c>
      <c r="F837" s="73">
        <v>32513800</v>
      </c>
      <c r="G837" s="72">
        <v>49</v>
      </c>
    </row>
    <row r="838" spans="1:7" s="74" customFormat="1" ht="14.5" customHeight="1">
      <c r="A838" s="72">
        <f t="shared" si="14"/>
        <v>35</v>
      </c>
      <c r="B838" s="150" t="s">
        <v>519</v>
      </c>
      <c r="C838" s="150"/>
      <c r="D838" s="72" t="s">
        <v>96</v>
      </c>
      <c r="E838" s="72">
        <v>6</v>
      </c>
      <c r="F838" s="73">
        <v>26776200</v>
      </c>
      <c r="G838" s="72">
        <v>48</v>
      </c>
    </row>
    <row r="839" spans="1:7" s="74" customFormat="1" ht="14.5" customHeight="1">
      <c r="A839" s="72">
        <f t="shared" si="14"/>
        <v>36</v>
      </c>
      <c r="B839" s="150" t="s">
        <v>520</v>
      </c>
      <c r="C839" s="150"/>
      <c r="D839" s="72" t="s">
        <v>434</v>
      </c>
      <c r="E839" s="72">
        <v>3</v>
      </c>
      <c r="F839" s="73">
        <v>26148100</v>
      </c>
      <c r="G839" s="72">
        <v>37</v>
      </c>
    </row>
    <row r="840" spans="1:7" s="74" customFormat="1" ht="14.5" customHeight="1">
      <c r="A840" s="72">
        <f t="shared" si="14"/>
        <v>37</v>
      </c>
      <c r="B840" s="150" t="s">
        <v>413</v>
      </c>
      <c r="C840" s="150"/>
      <c r="D840" s="72" t="s">
        <v>57</v>
      </c>
      <c r="E840" s="72">
        <v>5</v>
      </c>
      <c r="F840" s="73">
        <v>24684000</v>
      </c>
      <c r="G840" s="72">
        <v>55</v>
      </c>
    </row>
    <row r="841" spans="1:7" s="74" customFormat="1" ht="14.5" customHeight="1">
      <c r="A841" s="72">
        <f t="shared" si="14"/>
        <v>38</v>
      </c>
      <c r="B841" s="150" t="s">
        <v>521</v>
      </c>
      <c r="C841" s="150"/>
      <c r="D841" s="72" t="s">
        <v>55</v>
      </c>
      <c r="E841" s="72">
        <v>3</v>
      </c>
      <c r="F841" s="73">
        <v>21554500</v>
      </c>
      <c r="G841" s="72">
        <v>44</v>
      </c>
    </row>
    <row r="842" spans="1:7" s="74" customFormat="1" ht="14.5" customHeight="1">
      <c r="A842" s="72">
        <f t="shared" si="14"/>
        <v>39</v>
      </c>
      <c r="B842" s="150" t="s">
        <v>432</v>
      </c>
      <c r="C842" s="150"/>
      <c r="D842" s="72" t="s">
        <v>65</v>
      </c>
      <c r="E842" s="72">
        <v>4</v>
      </c>
      <c r="F842" s="73">
        <v>21357600</v>
      </c>
      <c r="G842" s="72">
        <v>75</v>
      </c>
    </row>
    <row r="843" spans="1:7" s="74" customFormat="1" ht="14.5" customHeight="1">
      <c r="A843" s="72">
        <f t="shared" si="14"/>
        <v>40</v>
      </c>
      <c r="B843" s="150" t="s">
        <v>522</v>
      </c>
      <c r="C843" s="150"/>
      <c r="D843" s="72" t="s">
        <v>59</v>
      </c>
      <c r="E843" s="72">
        <v>6</v>
      </c>
      <c r="F843" s="73">
        <v>20453400</v>
      </c>
      <c r="G843" s="72">
        <v>24</v>
      </c>
    </row>
    <row r="844" spans="1:7" s="74" customFormat="1" ht="14.5" customHeight="1">
      <c r="A844" s="72">
        <f t="shared" si="14"/>
        <v>41</v>
      </c>
      <c r="B844" s="150" t="s">
        <v>523</v>
      </c>
      <c r="C844" s="150"/>
      <c r="D844" s="72" t="s">
        <v>57</v>
      </c>
      <c r="E844" s="72">
        <v>2</v>
      </c>
      <c r="F844" s="73">
        <v>19342400</v>
      </c>
      <c r="G844" s="72">
        <v>42</v>
      </c>
    </row>
    <row r="845" spans="1:7" s="74" customFormat="1" ht="14.5" customHeight="1">
      <c r="A845" s="72">
        <f t="shared" si="14"/>
        <v>42</v>
      </c>
      <c r="B845" s="150" t="s">
        <v>524</v>
      </c>
      <c r="C845" s="150"/>
      <c r="D845" s="72" t="s">
        <v>63</v>
      </c>
      <c r="E845" s="72">
        <v>3</v>
      </c>
      <c r="F845" s="73">
        <v>18911200</v>
      </c>
      <c r="G845" s="72">
        <v>53</v>
      </c>
    </row>
    <row r="846" spans="1:7" s="74" customFormat="1" ht="14.5" customHeight="1">
      <c r="A846" s="72">
        <f t="shared" si="14"/>
        <v>43</v>
      </c>
      <c r="B846" s="150" t="s">
        <v>525</v>
      </c>
      <c r="C846" s="150"/>
      <c r="D846" s="72" t="s">
        <v>253</v>
      </c>
      <c r="E846" s="72">
        <v>2</v>
      </c>
      <c r="F846" s="73">
        <v>18854000</v>
      </c>
      <c r="G846" s="72">
        <v>30</v>
      </c>
    </row>
    <row r="847" spans="1:7" s="74" customFormat="1" ht="14.5" customHeight="1">
      <c r="A847" s="72">
        <f t="shared" si="14"/>
        <v>44</v>
      </c>
      <c r="B847" s="150" t="s">
        <v>526</v>
      </c>
      <c r="C847" s="150"/>
      <c r="D847" s="72" t="s">
        <v>527</v>
      </c>
      <c r="E847" s="72">
        <v>2</v>
      </c>
      <c r="F847" s="73">
        <v>18260000</v>
      </c>
      <c r="G847" s="72">
        <v>43</v>
      </c>
    </row>
    <row r="848" spans="1:7" s="74" customFormat="1" ht="14.5" customHeight="1">
      <c r="A848" s="72">
        <f t="shared" si="14"/>
        <v>45</v>
      </c>
      <c r="B848" s="150" t="s">
        <v>528</v>
      </c>
      <c r="C848" s="150"/>
      <c r="D848" s="72" t="s">
        <v>352</v>
      </c>
      <c r="E848" s="72">
        <v>3</v>
      </c>
      <c r="F848" s="73">
        <v>17270000</v>
      </c>
      <c r="G848" s="72">
        <v>12</v>
      </c>
    </row>
    <row r="849" spans="1:7" s="74" customFormat="1" ht="14.5" customHeight="1">
      <c r="A849" s="72">
        <f t="shared" si="14"/>
        <v>46</v>
      </c>
      <c r="B849" s="150" t="s">
        <v>529</v>
      </c>
      <c r="C849" s="150"/>
      <c r="D849" s="72" t="s">
        <v>83</v>
      </c>
      <c r="E849" s="72">
        <v>2</v>
      </c>
      <c r="F849" s="73">
        <v>17232600</v>
      </c>
      <c r="G849" s="72">
        <v>39</v>
      </c>
    </row>
    <row r="850" spans="1:7" s="74" customFormat="1" ht="14.5" customHeight="1">
      <c r="A850" s="72">
        <f t="shared" si="14"/>
        <v>47</v>
      </c>
      <c r="B850" s="150" t="s">
        <v>530</v>
      </c>
      <c r="C850" s="150"/>
      <c r="D850" s="72" t="s">
        <v>74</v>
      </c>
      <c r="E850" s="72">
        <v>3</v>
      </c>
      <c r="F850" s="73">
        <v>16834400</v>
      </c>
      <c r="G850" s="72">
        <v>86</v>
      </c>
    </row>
    <row r="851" spans="1:7" s="74" customFormat="1" ht="14.5" customHeight="1">
      <c r="A851" s="72">
        <f t="shared" si="14"/>
        <v>48</v>
      </c>
      <c r="B851" s="150" t="s">
        <v>531</v>
      </c>
      <c r="C851" s="150"/>
      <c r="D851" s="72" t="s">
        <v>104</v>
      </c>
      <c r="E851" s="72">
        <v>4</v>
      </c>
      <c r="F851" s="73">
        <v>16649600</v>
      </c>
      <c r="G851" s="72">
        <v>42</v>
      </c>
    </row>
    <row r="852" spans="1:7" s="74" customFormat="1" ht="14.5" customHeight="1">
      <c r="A852" s="72">
        <f t="shared" si="14"/>
        <v>49</v>
      </c>
      <c r="B852" s="150" t="s">
        <v>532</v>
      </c>
      <c r="C852" s="150"/>
      <c r="D852" s="72" t="s">
        <v>70</v>
      </c>
      <c r="E852" s="72">
        <v>2</v>
      </c>
      <c r="F852" s="73">
        <v>16512100</v>
      </c>
      <c r="G852" s="72">
        <v>35</v>
      </c>
    </row>
    <row r="853" spans="1:7" s="74" customFormat="1" ht="14.5" customHeight="1">
      <c r="A853" s="72">
        <f t="shared" si="14"/>
        <v>50</v>
      </c>
      <c r="B853" s="150" t="s">
        <v>533</v>
      </c>
      <c r="C853" s="150"/>
      <c r="D853" s="72" t="s">
        <v>534</v>
      </c>
      <c r="E853" s="72">
        <v>3</v>
      </c>
      <c r="F853" s="73">
        <v>15249300</v>
      </c>
      <c r="G853" s="72">
        <v>75</v>
      </c>
    </row>
    <row r="854" spans="1:7" s="74" customFormat="1" ht="14.5" customHeight="1">
      <c r="A854" s="75" t="s">
        <v>50</v>
      </c>
      <c r="B854" s="76"/>
      <c r="C854" s="77"/>
      <c r="D854" s="77"/>
      <c r="E854" s="78"/>
      <c r="F854" s="79"/>
      <c r="G854" s="78"/>
    </row>
    <row r="855" spans="1:7" s="80" customFormat="1" ht="24.65" customHeight="1">
      <c r="A855" s="151">
        <v>16</v>
      </c>
      <c r="B855" s="151"/>
      <c r="C855" s="151"/>
      <c r="D855" s="151"/>
      <c r="E855" s="151"/>
      <c r="F855" s="151"/>
      <c r="G855" s="151"/>
    </row>
    <row r="856" spans="1:7" s="86" customFormat="1" ht="14.5" customHeight="1">
      <c r="A856" s="94"/>
      <c r="B856" s="94"/>
      <c r="C856" s="94"/>
      <c r="D856" s="94"/>
      <c r="E856" s="94"/>
      <c r="F856" s="94"/>
      <c r="G856" s="94"/>
    </row>
    <row r="857" spans="1:7" s="86" customFormat="1" ht="14.5" customHeight="1">
      <c r="A857" s="94"/>
      <c r="B857" s="94"/>
      <c r="C857" s="94"/>
      <c r="D857" s="94"/>
      <c r="E857" s="94"/>
      <c r="F857" s="94"/>
      <c r="G857" s="94"/>
    </row>
    <row r="858" spans="1:7" s="85" customFormat="1" ht="14.5" customHeight="1">
      <c r="A858" s="66" t="s">
        <v>51</v>
      </c>
      <c r="B858" s="67"/>
      <c r="C858" s="65"/>
      <c r="D858" s="65"/>
      <c r="E858" s="68"/>
      <c r="F858" s="69"/>
      <c r="G858" s="68"/>
    </row>
    <row r="859" spans="1:7" s="85" customFormat="1" ht="14.5" customHeight="1">
      <c r="A859" s="152" t="s">
        <v>44</v>
      </c>
      <c r="B859" s="154" t="s">
        <v>45</v>
      </c>
      <c r="C859" s="155"/>
      <c r="D859" s="152" t="s">
        <v>46</v>
      </c>
      <c r="E859" s="158" t="s">
        <v>47</v>
      </c>
      <c r="F859" s="160" t="s">
        <v>48</v>
      </c>
      <c r="G859" s="158" t="s">
        <v>49</v>
      </c>
    </row>
    <row r="860" spans="1:7" s="71" customFormat="1" ht="14.5" customHeight="1">
      <c r="A860" s="153"/>
      <c r="B860" s="156"/>
      <c r="C860" s="157"/>
      <c r="D860" s="153"/>
      <c r="E860" s="159"/>
      <c r="F860" s="161"/>
      <c r="G860" s="159"/>
    </row>
    <row r="861" spans="1:7" s="74" customFormat="1" ht="14.5" customHeight="1">
      <c r="A861" s="72">
        <f>IF(ISBLANK(B861),"",A860+1)</f>
        <v>1</v>
      </c>
      <c r="B861" s="150" t="s">
        <v>464</v>
      </c>
      <c r="C861" s="150"/>
      <c r="D861" s="72" t="s">
        <v>128</v>
      </c>
      <c r="E861" s="72">
        <v>5</v>
      </c>
      <c r="F861" s="73">
        <v>127099500</v>
      </c>
      <c r="G861" s="72">
        <v>22</v>
      </c>
    </row>
    <row r="862" spans="1:7" s="74" customFormat="1" ht="14.5" customHeight="1">
      <c r="A862" s="72">
        <f t="shared" ref="A862:A910" si="15">IF(ISBLANK(B862),"",A861+1)</f>
        <v>2</v>
      </c>
      <c r="B862" s="150" t="s">
        <v>474</v>
      </c>
      <c r="C862" s="150"/>
      <c r="D862" s="72" t="s">
        <v>128</v>
      </c>
      <c r="E862" s="72">
        <v>6</v>
      </c>
      <c r="F862" s="73">
        <v>94905800</v>
      </c>
      <c r="G862" s="72">
        <v>23</v>
      </c>
    </row>
    <row r="863" spans="1:7" s="74" customFormat="1" ht="14.5" customHeight="1">
      <c r="A863" s="72">
        <f t="shared" si="15"/>
        <v>3</v>
      </c>
      <c r="B863" s="150" t="s">
        <v>535</v>
      </c>
      <c r="C863" s="150"/>
      <c r="D863" s="72" t="s">
        <v>128</v>
      </c>
      <c r="E863" s="72">
        <v>2</v>
      </c>
      <c r="F863" s="73">
        <v>42120100</v>
      </c>
      <c r="G863" s="72">
        <v>22</v>
      </c>
    </row>
    <row r="864" spans="1:7" s="74" customFormat="1" ht="14.5" customHeight="1">
      <c r="A864" s="72">
        <f t="shared" si="15"/>
        <v>4</v>
      </c>
      <c r="B864" s="150" t="s">
        <v>468</v>
      </c>
      <c r="C864" s="150"/>
      <c r="D864" s="72" t="s">
        <v>469</v>
      </c>
      <c r="E864" s="72">
        <v>1</v>
      </c>
      <c r="F864" s="73">
        <v>41789000</v>
      </c>
      <c r="G864" s="72">
        <v>1</v>
      </c>
    </row>
    <row r="865" spans="1:7" s="74" customFormat="1" ht="14.5" customHeight="1">
      <c r="A865" s="72">
        <f t="shared" si="15"/>
        <v>5</v>
      </c>
      <c r="B865" s="150" t="s">
        <v>481</v>
      </c>
      <c r="C865" s="150"/>
      <c r="D865" s="72" t="s">
        <v>128</v>
      </c>
      <c r="E865" s="72">
        <v>2</v>
      </c>
      <c r="F865" s="73">
        <v>41510700</v>
      </c>
      <c r="G865" s="72">
        <v>27</v>
      </c>
    </row>
    <row r="866" spans="1:7" s="74" customFormat="1" ht="14.5" customHeight="1">
      <c r="A866" s="72">
        <f t="shared" si="15"/>
        <v>6</v>
      </c>
      <c r="B866" s="150" t="s">
        <v>457</v>
      </c>
      <c r="C866" s="150"/>
      <c r="D866" s="72" t="s">
        <v>136</v>
      </c>
      <c r="E866" s="72">
        <v>2</v>
      </c>
      <c r="F866" s="73">
        <v>34034000</v>
      </c>
      <c r="G866" s="72">
        <v>9</v>
      </c>
    </row>
    <row r="867" spans="1:7" s="74" customFormat="1" ht="14.5" customHeight="1">
      <c r="A867" s="72">
        <f t="shared" si="15"/>
        <v>7</v>
      </c>
      <c r="B867" s="150" t="s">
        <v>536</v>
      </c>
      <c r="C867" s="150"/>
      <c r="D867" s="72" t="s">
        <v>494</v>
      </c>
      <c r="E867" s="72">
        <v>2</v>
      </c>
      <c r="F867" s="73">
        <v>20034300</v>
      </c>
      <c r="G867" s="72">
        <v>15</v>
      </c>
    </row>
    <row r="868" spans="1:7" s="74" customFormat="1" ht="14.5" customHeight="1">
      <c r="A868" s="72">
        <f t="shared" si="15"/>
        <v>8</v>
      </c>
      <c r="B868" s="150" t="s">
        <v>537</v>
      </c>
      <c r="C868" s="150"/>
      <c r="D868" s="72" t="s">
        <v>538</v>
      </c>
      <c r="E868" s="72">
        <v>2</v>
      </c>
      <c r="F868" s="73">
        <v>17564800</v>
      </c>
      <c r="G868" s="72">
        <v>19</v>
      </c>
    </row>
    <row r="869" spans="1:7" s="74" customFormat="1" ht="14.5" customHeight="1">
      <c r="A869" s="72">
        <f t="shared" si="15"/>
        <v>9</v>
      </c>
      <c r="B869" s="150" t="s">
        <v>539</v>
      </c>
      <c r="C869" s="150"/>
      <c r="D869" s="72" t="s">
        <v>128</v>
      </c>
      <c r="E869" s="72">
        <v>2</v>
      </c>
      <c r="F869" s="73">
        <v>12353000</v>
      </c>
      <c r="G869" s="72">
        <v>2</v>
      </c>
    </row>
    <row r="870" spans="1:7" s="74" customFormat="1" ht="14.5" customHeight="1">
      <c r="A870" s="72">
        <f t="shared" si="15"/>
        <v>10</v>
      </c>
      <c r="B870" s="150" t="s">
        <v>540</v>
      </c>
      <c r="C870" s="150"/>
      <c r="D870" s="72" t="s">
        <v>213</v>
      </c>
      <c r="E870" s="72">
        <v>1</v>
      </c>
      <c r="F870" s="73">
        <v>6704500</v>
      </c>
      <c r="G870" s="72">
        <v>7</v>
      </c>
    </row>
    <row r="871" spans="1:7" s="74" customFormat="1" ht="14.5" customHeight="1">
      <c r="A871" s="72" t="str">
        <f t="shared" si="15"/>
        <v/>
      </c>
      <c r="B871" s="150"/>
      <c r="C871" s="150"/>
      <c r="D871" s="72"/>
      <c r="E871" s="72"/>
      <c r="F871" s="73"/>
      <c r="G871" s="72"/>
    </row>
    <row r="872" spans="1:7" s="74" customFormat="1" ht="14.5" customHeight="1">
      <c r="A872" s="72" t="str">
        <f t="shared" si="15"/>
        <v/>
      </c>
      <c r="B872" s="150"/>
      <c r="C872" s="150"/>
      <c r="D872" s="72"/>
      <c r="E872" s="72"/>
      <c r="F872" s="73"/>
      <c r="G872" s="72"/>
    </row>
    <row r="873" spans="1:7" s="74" customFormat="1" ht="14.5" customHeight="1">
      <c r="A873" s="72" t="str">
        <f t="shared" si="15"/>
        <v/>
      </c>
      <c r="B873" s="150"/>
      <c r="C873" s="150"/>
      <c r="D873" s="72"/>
      <c r="E873" s="72"/>
      <c r="F873" s="73"/>
      <c r="G873" s="72"/>
    </row>
    <row r="874" spans="1:7" s="74" customFormat="1" ht="14.5" customHeight="1">
      <c r="A874" s="72" t="str">
        <f t="shared" si="15"/>
        <v/>
      </c>
      <c r="B874" s="150"/>
      <c r="C874" s="150"/>
      <c r="D874" s="72"/>
      <c r="E874" s="72"/>
      <c r="F874" s="73"/>
      <c r="G874" s="72"/>
    </row>
    <row r="875" spans="1:7" s="74" customFormat="1" ht="14.5" customHeight="1">
      <c r="A875" s="72" t="str">
        <f t="shared" si="15"/>
        <v/>
      </c>
      <c r="B875" s="150"/>
      <c r="C875" s="150"/>
      <c r="D875" s="72"/>
      <c r="E875" s="72"/>
      <c r="F875" s="73"/>
      <c r="G875" s="72"/>
    </row>
    <row r="876" spans="1:7" s="74" customFormat="1" ht="14.5" customHeight="1">
      <c r="A876" s="72" t="str">
        <f t="shared" si="15"/>
        <v/>
      </c>
      <c r="B876" s="150"/>
      <c r="C876" s="150"/>
      <c r="D876" s="72"/>
      <c r="E876" s="72"/>
      <c r="F876" s="73"/>
      <c r="G876" s="72"/>
    </row>
    <row r="877" spans="1:7" s="74" customFormat="1" ht="14.5" customHeight="1">
      <c r="A877" s="72" t="str">
        <f t="shared" si="15"/>
        <v/>
      </c>
      <c r="B877" s="150"/>
      <c r="C877" s="150"/>
      <c r="D877" s="72"/>
      <c r="E877" s="72"/>
      <c r="F877" s="73"/>
      <c r="G877" s="72"/>
    </row>
    <row r="878" spans="1:7" s="74" customFormat="1" ht="14.5" customHeight="1">
      <c r="A878" s="72" t="str">
        <f t="shared" si="15"/>
        <v/>
      </c>
      <c r="B878" s="150"/>
      <c r="C878" s="150"/>
      <c r="D878" s="72"/>
      <c r="E878" s="72"/>
      <c r="F878" s="73"/>
      <c r="G878" s="72"/>
    </row>
    <row r="879" spans="1:7" s="74" customFormat="1" ht="14.5" customHeight="1">
      <c r="A879" s="72" t="str">
        <f t="shared" si="15"/>
        <v/>
      </c>
      <c r="B879" s="150"/>
      <c r="C879" s="150"/>
      <c r="D879" s="72"/>
      <c r="E879" s="72"/>
      <c r="F879" s="73"/>
      <c r="G879" s="72"/>
    </row>
    <row r="880" spans="1:7" s="74" customFormat="1" ht="14.5" customHeight="1">
      <c r="A880" s="72" t="str">
        <f t="shared" si="15"/>
        <v/>
      </c>
      <c r="B880" s="150"/>
      <c r="C880" s="150"/>
      <c r="D880" s="72"/>
      <c r="E880" s="72"/>
      <c r="F880" s="73"/>
      <c r="G880" s="72"/>
    </row>
    <row r="881" spans="1:7" s="74" customFormat="1" ht="14.5" customHeight="1">
      <c r="A881" s="72" t="str">
        <f t="shared" si="15"/>
        <v/>
      </c>
      <c r="B881" s="150"/>
      <c r="C881" s="150"/>
      <c r="D881" s="72"/>
      <c r="E881" s="72"/>
      <c r="F881" s="73"/>
      <c r="G881" s="72"/>
    </row>
    <row r="882" spans="1:7" s="74" customFormat="1" ht="14.5" customHeight="1">
      <c r="A882" s="72" t="str">
        <f t="shared" si="15"/>
        <v/>
      </c>
      <c r="B882" s="150"/>
      <c r="C882" s="150"/>
      <c r="D882" s="72"/>
      <c r="E882" s="72"/>
      <c r="F882" s="73"/>
      <c r="G882" s="72"/>
    </row>
    <row r="883" spans="1:7" s="74" customFormat="1" ht="14.5" customHeight="1">
      <c r="A883" s="72" t="str">
        <f t="shared" si="15"/>
        <v/>
      </c>
      <c r="B883" s="150"/>
      <c r="C883" s="150"/>
      <c r="D883" s="72"/>
      <c r="E883" s="72"/>
      <c r="F883" s="73"/>
      <c r="G883" s="72"/>
    </row>
    <row r="884" spans="1:7" s="74" customFormat="1" ht="14.5" customHeight="1">
      <c r="A884" s="72" t="str">
        <f t="shared" si="15"/>
        <v/>
      </c>
      <c r="B884" s="150"/>
      <c r="C884" s="150"/>
      <c r="D884" s="72"/>
      <c r="E884" s="72"/>
      <c r="F884" s="73"/>
      <c r="G884" s="72"/>
    </row>
    <row r="885" spans="1:7" s="74" customFormat="1" ht="14.5" customHeight="1">
      <c r="A885" s="72" t="str">
        <f t="shared" si="15"/>
        <v/>
      </c>
      <c r="B885" s="150"/>
      <c r="C885" s="150"/>
      <c r="D885" s="72"/>
      <c r="E885" s="72"/>
      <c r="F885" s="73"/>
      <c r="G885" s="72"/>
    </row>
    <row r="886" spans="1:7" s="74" customFormat="1" ht="14.5" customHeight="1">
      <c r="A886" s="72" t="str">
        <f t="shared" si="15"/>
        <v/>
      </c>
      <c r="B886" s="150"/>
      <c r="C886" s="150"/>
      <c r="D886" s="72"/>
      <c r="E886" s="72"/>
      <c r="F886" s="73"/>
      <c r="G886" s="72"/>
    </row>
    <row r="887" spans="1:7" s="74" customFormat="1" ht="14.5" customHeight="1">
      <c r="A887" s="72" t="str">
        <f t="shared" si="15"/>
        <v/>
      </c>
      <c r="B887" s="150"/>
      <c r="C887" s="150"/>
      <c r="D887" s="72"/>
      <c r="E887" s="72"/>
      <c r="F887" s="73"/>
      <c r="G887" s="72"/>
    </row>
    <row r="888" spans="1:7" s="74" customFormat="1" ht="14.5" customHeight="1">
      <c r="A888" s="72" t="str">
        <f t="shared" si="15"/>
        <v/>
      </c>
      <c r="B888" s="150"/>
      <c r="C888" s="150"/>
      <c r="D888" s="72"/>
      <c r="E888" s="72"/>
      <c r="F888" s="73"/>
      <c r="G888" s="72"/>
    </row>
    <row r="889" spans="1:7" s="74" customFormat="1" ht="14.5" customHeight="1">
      <c r="A889" s="72" t="str">
        <f t="shared" si="15"/>
        <v/>
      </c>
      <c r="B889" s="150"/>
      <c r="C889" s="150"/>
      <c r="D889" s="72"/>
      <c r="E889" s="72"/>
      <c r="F889" s="73"/>
      <c r="G889" s="72"/>
    </row>
    <row r="890" spans="1:7" s="74" customFormat="1" ht="14.5" customHeight="1">
      <c r="A890" s="72" t="str">
        <f t="shared" si="15"/>
        <v/>
      </c>
      <c r="B890" s="150"/>
      <c r="C890" s="150"/>
      <c r="D890" s="72"/>
      <c r="E890" s="72"/>
      <c r="F890" s="73"/>
      <c r="G890" s="72"/>
    </row>
    <row r="891" spans="1:7" s="74" customFormat="1" ht="14.5" customHeight="1">
      <c r="A891" s="72" t="str">
        <f t="shared" si="15"/>
        <v/>
      </c>
      <c r="B891" s="150"/>
      <c r="C891" s="150"/>
      <c r="D891" s="72"/>
      <c r="E891" s="72"/>
      <c r="F891" s="73"/>
      <c r="G891" s="72"/>
    </row>
    <row r="892" spans="1:7" s="74" customFormat="1" ht="14.5" customHeight="1">
      <c r="A892" s="72" t="str">
        <f t="shared" si="15"/>
        <v/>
      </c>
      <c r="B892" s="150"/>
      <c r="C892" s="150"/>
      <c r="D892" s="72"/>
      <c r="E892" s="72"/>
      <c r="F892" s="73"/>
      <c r="G892" s="72"/>
    </row>
    <row r="893" spans="1:7" s="74" customFormat="1" ht="14.5" customHeight="1">
      <c r="A893" s="72" t="str">
        <f t="shared" si="15"/>
        <v/>
      </c>
      <c r="B893" s="150"/>
      <c r="C893" s="150"/>
      <c r="D893" s="72"/>
      <c r="E893" s="72"/>
      <c r="F893" s="73"/>
      <c r="G893" s="72"/>
    </row>
    <row r="894" spans="1:7" s="74" customFormat="1" ht="14.5" customHeight="1">
      <c r="A894" s="72" t="str">
        <f t="shared" si="15"/>
        <v/>
      </c>
      <c r="B894" s="150"/>
      <c r="C894" s="150"/>
      <c r="D894" s="72"/>
      <c r="E894" s="72"/>
      <c r="F894" s="73"/>
      <c r="G894" s="72"/>
    </row>
    <row r="895" spans="1:7" s="74" customFormat="1" ht="14.5" customHeight="1">
      <c r="A895" s="72" t="str">
        <f t="shared" si="15"/>
        <v/>
      </c>
      <c r="B895" s="150"/>
      <c r="C895" s="150"/>
      <c r="D895" s="72"/>
      <c r="E895" s="72"/>
      <c r="F895" s="73"/>
      <c r="G895" s="72"/>
    </row>
    <row r="896" spans="1:7" s="74" customFormat="1" ht="14.5" customHeight="1">
      <c r="A896" s="72" t="str">
        <f t="shared" si="15"/>
        <v/>
      </c>
      <c r="B896" s="150"/>
      <c r="C896" s="150"/>
      <c r="D896" s="72"/>
      <c r="E896" s="72"/>
      <c r="F896" s="73"/>
      <c r="G896" s="72"/>
    </row>
    <row r="897" spans="1:7" s="74" customFormat="1" ht="14.5" customHeight="1">
      <c r="A897" s="72" t="str">
        <f t="shared" si="15"/>
        <v/>
      </c>
      <c r="B897" s="150"/>
      <c r="C897" s="150"/>
      <c r="D897" s="72"/>
      <c r="E897" s="72"/>
      <c r="F897" s="73"/>
      <c r="G897" s="72"/>
    </row>
    <row r="898" spans="1:7" s="74" customFormat="1" ht="14.5" customHeight="1">
      <c r="A898" s="72" t="str">
        <f t="shared" si="15"/>
        <v/>
      </c>
      <c r="B898" s="150"/>
      <c r="C898" s="150"/>
      <c r="D898" s="72"/>
      <c r="E898" s="72"/>
      <c r="F898" s="73"/>
      <c r="G898" s="72"/>
    </row>
    <row r="899" spans="1:7" s="74" customFormat="1" ht="14.5" customHeight="1">
      <c r="A899" s="72" t="str">
        <f t="shared" si="15"/>
        <v/>
      </c>
      <c r="B899" s="150"/>
      <c r="C899" s="150"/>
      <c r="D899" s="72"/>
      <c r="E899" s="72"/>
      <c r="F899" s="73"/>
      <c r="G899" s="72"/>
    </row>
    <row r="900" spans="1:7" s="74" customFormat="1" ht="14.5" customHeight="1">
      <c r="A900" s="72" t="str">
        <f t="shared" si="15"/>
        <v/>
      </c>
      <c r="B900" s="150"/>
      <c r="C900" s="150"/>
      <c r="D900" s="72"/>
      <c r="E900" s="72"/>
      <c r="F900" s="73"/>
      <c r="G900" s="72"/>
    </row>
    <row r="901" spans="1:7" s="74" customFormat="1" ht="14.5" customHeight="1">
      <c r="A901" s="72" t="str">
        <f t="shared" si="15"/>
        <v/>
      </c>
      <c r="B901" s="150"/>
      <c r="C901" s="150"/>
      <c r="D901" s="72"/>
      <c r="E901" s="72"/>
      <c r="F901" s="73"/>
      <c r="G901" s="72"/>
    </row>
    <row r="902" spans="1:7" s="74" customFormat="1" ht="14.5" customHeight="1">
      <c r="A902" s="72" t="str">
        <f t="shared" si="15"/>
        <v/>
      </c>
      <c r="B902" s="150"/>
      <c r="C902" s="150"/>
      <c r="D902" s="72"/>
      <c r="E902" s="72"/>
      <c r="F902" s="73"/>
      <c r="G902" s="72"/>
    </row>
    <row r="903" spans="1:7" s="74" customFormat="1" ht="14.5" customHeight="1">
      <c r="A903" s="72" t="str">
        <f t="shared" si="15"/>
        <v/>
      </c>
      <c r="B903" s="150"/>
      <c r="C903" s="150"/>
      <c r="D903" s="72"/>
      <c r="E903" s="72"/>
      <c r="F903" s="73"/>
      <c r="G903" s="72"/>
    </row>
    <row r="904" spans="1:7" s="74" customFormat="1" ht="14.5" customHeight="1">
      <c r="A904" s="72" t="str">
        <f t="shared" si="15"/>
        <v/>
      </c>
      <c r="B904" s="150"/>
      <c r="C904" s="150"/>
      <c r="D904" s="72"/>
      <c r="E904" s="72"/>
      <c r="F904" s="73"/>
      <c r="G904" s="72"/>
    </row>
    <row r="905" spans="1:7" s="74" customFormat="1" ht="14.5" customHeight="1">
      <c r="A905" s="72" t="str">
        <f t="shared" si="15"/>
        <v/>
      </c>
      <c r="B905" s="150"/>
      <c r="C905" s="150"/>
      <c r="D905" s="72"/>
      <c r="E905" s="72"/>
      <c r="F905" s="73"/>
      <c r="G905" s="72"/>
    </row>
    <row r="906" spans="1:7" s="74" customFormat="1" ht="14.5" customHeight="1">
      <c r="A906" s="72" t="str">
        <f t="shared" si="15"/>
        <v/>
      </c>
      <c r="B906" s="150"/>
      <c r="C906" s="150"/>
      <c r="D906" s="72"/>
      <c r="E906" s="72"/>
      <c r="F906" s="73"/>
      <c r="G906" s="72"/>
    </row>
    <row r="907" spans="1:7" s="74" customFormat="1" ht="14.5" customHeight="1">
      <c r="A907" s="72" t="str">
        <f t="shared" si="15"/>
        <v/>
      </c>
      <c r="B907" s="150"/>
      <c r="C907" s="150"/>
      <c r="D907" s="72"/>
      <c r="E907" s="72"/>
      <c r="F907" s="73"/>
      <c r="G907" s="72"/>
    </row>
    <row r="908" spans="1:7" s="74" customFormat="1" ht="14.5" customHeight="1">
      <c r="A908" s="72" t="str">
        <f t="shared" si="15"/>
        <v/>
      </c>
      <c r="B908" s="150"/>
      <c r="C908" s="150"/>
      <c r="D908" s="72"/>
      <c r="E908" s="72"/>
      <c r="F908" s="73"/>
      <c r="G908" s="72"/>
    </row>
    <row r="909" spans="1:7" s="74" customFormat="1" ht="14.5" customHeight="1">
      <c r="A909" s="72" t="str">
        <f t="shared" si="15"/>
        <v/>
      </c>
      <c r="B909" s="150"/>
      <c r="C909" s="150"/>
      <c r="D909" s="72"/>
      <c r="E909" s="72"/>
      <c r="F909" s="73"/>
      <c r="G909" s="72"/>
    </row>
    <row r="910" spans="1:7" s="74" customFormat="1" ht="14.5" customHeight="1">
      <c r="A910" s="72" t="str">
        <f t="shared" si="15"/>
        <v/>
      </c>
      <c r="B910" s="150"/>
      <c r="C910" s="150"/>
      <c r="D910" s="72"/>
      <c r="E910" s="72"/>
      <c r="F910" s="73"/>
      <c r="G910" s="72"/>
    </row>
    <row r="911" spans="1:7" s="74" customFormat="1" ht="14.5" customHeight="1">
      <c r="A911" s="75" t="s">
        <v>50</v>
      </c>
      <c r="B911" s="76"/>
      <c r="C911" s="77"/>
      <c r="D911" s="77"/>
      <c r="E911" s="78"/>
      <c r="F911" s="79"/>
      <c r="G911" s="78"/>
    </row>
    <row r="912" spans="1:7" s="80" customFormat="1" ht="24.65" customHeight="1">
      <c r="A912" s="151">
        <v>17</v>
      </c>
      <c r="B912" s="151"/>
      <c r="C912" s="151"/>
      <c r="D912" s="151"/>
      <c r="E912" s="151"/>
      <c r="F912" s="151"/>
      <c r="G912" s="151"/>
    </row>
    <row r="913" spans="1:7" s="82" customFormat="1" ht="14.5" customHeight="1">
      <c r="A913" s="141" t="s">
        <v>541</v>
      </c>
      <c r="B913" s="141"/>
      <c r="C913" s="141"/>
      <c r="D913" s="141"/>
      <c r="E913" s="141"/>
      <c r="F913" s="141"/>
      <c r="G913" s="141"/>
    </row>
    <row r="914" spans="1:7" s="82" customFormat="1" ht="14.5" customHeight="1">
      <c r="A914" s="141"/>
      <c r="B914" s="141"/>
      <c r="C914" s="141"/>
      <c r="D914" s="141"/>
      <c r="E914" s="141"/>
      <c r="F914" s="141"/>
      <c r="G914" s="141"/>
    </row>
    <row r="915" spans="1:7" s="85" customFormat="1" ht="14.5" customHeight="1">
      <c r="A915" s="66" t="s">
        <v>43</v>
      </c>
      <c r="B915" s="67"/>
      <c r="C915" s="65"/>
      <c r="D915" s="65"/>
      <c r="E915" s="68"/>
      <c r="F915" s="69"/>
      <c r="G915" s="68"/>
    </row>
    <row r="916" spans="1:7" s="85" customFormat="1" ht="14.5" customHeight="1">
      <c r="A916" s="152" t="s">
        <v>44</v>
      </c>
      <c r="B916" s="154" t="s">
        <v>45</v>
      </c>
      <c r="C916" s="155"/>
      <c r="D916" s="152" t="s">
        <v>46</v>
      </c>
      <c r="E916" s="158" t="s">
        <v>47</v>
      </c>
      <c r="F916" s="160" t="s">
        <v>48</v>
      </c>
      <c r="G916" s="158" t="s">
        <v>49</v>
      </c>
    </row>
    <row r="917" spans="1:7" s="71" customFormat="1" ht="14.5" customHeight="1">
      <c r="A917" s="153"/>
      <c r="B917" s="156"/>
      <c r="C917" s="157"/>
      <c r="D917" s="153"/>
      <c r="E917" s="159"/>
      <c r="F917" s="161"/>
      <c r="G917" s="159"/>
    </row>
    <row r="918" spans="1:7" s="74" customFormat="1" ht="14.5" customHeight="1">
      <c r="A918" s="72">
        <f>IF(ISBLANK(B918),"",A917+1)</f>
        <v>1</v>
      </c>
      <c r="B918" s="150" t="s">
        <v>405</v>
      </c>
      <c r="C918" s="150"/>
      <c r="D918" s="72" t="s">
        <v>57</v>
      </c>
      <c r="E918" s="72">
        <v>7</v>
      </c>
      <c r="F918" s="73">
        <v>204126400</v>
      </c>
      <c r="G918" s="72">
        <v>67</v>
      </c>
    </row>
    <row r="919" spans="1:7" s="74" customFormat="1" ht="14.5" customHeight="1">
      <c r="A919" s="72">
        <f t="shared" ref="A919:A967" si="16">IF(ISBLANK(B919),"",A918+1)</f>
        <v>2</v>
      </c>
      <c r="B919" s="150" t="s">
        <v>415</v>
      </c>
      <c r="C919" s="150"/>
      <c r="D919" s="72" t="s">
        <v>57</v>
      </c>
      <c r="E919" s="72">
        <v>15</v>
      </c>
      <c r="F919" s="73">
        <v>117474500</v>
      </c>
      <c r="G919" s="72">
        <v>106</v>
      </c>
    </row>
    <row r="920" spans="1:7" s="74" customFormat="1" ht="14.5" customHeight="1">
      <c r="A920" s="72">
        <f t="shared" si="16"/>
        <v>3</v>
      </c>
      <c r="B920" s="150" t="s">
        <v>445</v>
      </c>
      <c r="C920" s="150"/>
      <c r="D920" s="72" t="s">
        <v>57</v>
      </c>
      <c r="E920" s="72">
        <v>3</v>
      </c>
      <c r="F920" s="73">
        <v>63899000</v>
      </c>
      <c r="G920" s="72">
        <v>30</v>
      </c>
    </row>
    <row r="921" spans="1:7" s="74" customFormat="1" ht="14.5" customHeight="1">
      <c r="A921" s="72">
        <f t="shared" si="16"/>
        <v>4</v>
      </c>
      <c r="B921" s="150" t="s">
        <v>446</v>
      </c>
      <c r="C921" s="150"/>
      <c r="D921" s="72" t="s">
        <v>57</v>
      </c>
      <c r="E921" s="72">
        <v>10</v>
      </c>
      <c r="F921" s="73">
        <v>63596500</v>
      </c>
      <c r="G921" s="72">
        <v>84</v>
      </c>
    </row>
    <row r="922" spans="1:7" s="74" customFormat="1" ht="14.5" customHeight="1">
      <c r="A922" s="72">
        <f t="shared" si="16"/>
        <v>5</v>
      </c>
      <c r="B922" s="150" t="s">
        <v>449</v>
      </c>
      <c r="C922" s="150"/>
      <c r="D922" s="72" t="s">
        <v>209</v>
      </c>
      <c r="E922" s="72">
        <v>12</v>
      </c>
      <c r="F922" s="73">
        <v>58406700</v>
      </c>
      <c r="G922" s="72">
        <v>95</v>
      </c>
    </row>
    <row r="923" spans="1:7" s="74" customFormat="1" ht="14.5" customHeight="1">
      <c r="A923" s="72">
        <f t="shared" si="16"/>
        <v>6</v>
      </c>
      <c r="B923" s="150" t="s">
        <v>450</v>
      </c>
      <c r="C923" s="150"/>
      <c r="D923" s="72" t="s">
        <v>121</v>
      </c>
      <c r="E923" s="72">
        <v>11</v>
      </c>
      <c r="F923" s="73">
        <v>58054700</v>
      </c>
      <c r="G923" s="72">
        <v>58</v>
      </c>
    </row>
    <row r="924" spans="1:7" s="74" customFormat="1" ht="14.5" customHeight="1">
      <c r="A924" s="72">
        <f t="shared" si="16"/>
        <v>7</v>
      </c>
      <c r="B924" s="150" t="s">
        <v>542</v>
      </c>
      <c r="C924" s="150"/>
      <c r="D924" s="72" t="s">
        <v>57</v>
      </c>
      <c r="E924" s="72">
        <v>11</v>
      </c>
      <c r="F924" s="73">
        <v>51557220</v>
      </c>
      <c r="G924" s="72">
        <v>56</v>
      </c>
    </row>
    <row r="925" spans="1:7" s="74" customFormat="1" ht="14.5" customHeight="1">
      <c r="A925" s="72">
        <f t="shared" si="16"/>
        <v>8</v>
      </c>
      <c r="B925" s="150" t="s">
        <v>543</v>
      </c>
      <c r="C925" s="150"/>
      <c r="D925" s="72" t="s">
        <v>65</v>
      </c>
      <c r="E925" s="72">
        <v>5</v>
      </c>
      <c r="F925" s="73">
        <v>46262700</v>
      </c>
      <c r="G925" s="72">
        <v>76</v>
      </c>
    </row>
    <row r="926" spans="1:7" s="74" customFormat="1" ht="14.5" customHeight="1">
      <c r="A926" s="72">
        <f t="shared" si="16"/>
        <v>9</v>
      </c>
      <c r="B926" s="150" t="s">
        <v>544</v>
      </c>
      <c r="C926" s="150"/>
      <c r="D926" s="72" t="s">
        <v>204</v>
      </c>
      <c r="E926" s="72">
        <v>10</v>
      </c>
      <c r="F926" s="73">
        <v>44209000</v>
      </c>
      <c r="G926" s="72">
        <v>48</v>
      </c>
    </row>
    <row r="927" spans="1:7" s="74" customFormat="1" ht="14.5" customHeight="1">
      <c r="A927" s="72">
        <f t="shared" si="16"/>
        <v>10</v>
      </c>
      <c r="B927" s="150" t="s">
        <v>545</v>
      </c>
      <c r="C927" s="150"/>
      <c r="D927" s="72" t="s">
        <v>230</v>
      </c>
      <c r="E927" s="72">
        <v>1</v>
      </c>
      <c r="F927" s="73">
        <v>40502000</v>
      </c>
      <c r="G927" s="72">
        <v>21</v>
      </c>
    </row>
    <row r="928" spans="1:7" s="74" customFormat="1" ht="14.5" customHeight="1">
      <c r="A928" s="72">
        <f t="shared" si="16"/>
        <v>11</v>
      </c>
      <c r="B928" s="150" t="s">
        <v>546</v>
      </c>
      <c r="C928" s="150"/>
      <c r="D928" s="72" t="s">
        <v>116</v>
      </c>
      <c r="E928" s="72">
        <v>8</v>
      </c>
      <c r="F928" s="73">
        <v>36003000</v>
      </c>
      <c r="G928" s="72">
        <v>48</v>
      </c>
    </row>
    <row r="929" spans="1:7" s="74" customFormat="1" ht="14.5" customHeight="1">
      <c r="A929" s="72">
        <f t="shared" si="16"/>
        <v>12</v>
      </c>
      <c r="B929" s="150" t="s">
        <v>547</v>
      </c>
      <c r="C929" s="150"/>
      <c r="D929" s="72" t="s">
        <v>78</v>
      </c>
      <c r="E929" s="72">
        <v>8</v>
      </c>
      <c r="F929" s="73">
        <v>35478300</v>
      </c>
      <c r="G929" s="72">
        <v>39</v>
      </c>
    </row>
    <row r="930" spans="1:7" s="74" customFormat="1" ht="14.5" customHeight="1">
      <c r="A930" s="72">
        <f t="shared" si="16"/>
        <v>13</v>
      </c>
      <c r="B930" s="150" t="s">
        <v>548</v>
      </c>
      <c r="C930" s="150"/>
      <c r="D930" s="72" t="s">
        <v>61</v>
      </c>
      <c r="E930" s="72">
        <v>6</v>
      </c>
      <c r="F930" s="73">
        <v>34749000</v>
      </c>
      <c r="G930" s="72">
        <v>34</v>
      </c>
    </row>
    <row r="931" spans="1:7" s="74" customFormat="1" ht="14.5" customHeight="1">
      <c r="A931" s="72">
        <f t="shared" si="16"/>
        <v>14</v>
      </c>
      <c r="B931" s="150" t="s">
        <v>549</v>
      </c>
      <c r="C931" s="150"/>
      <c r="D931" s="72" t="s">
        <v>57</v>
      </c>
      <c r="E931" s="72">
        <v>4</v>
      </c>
      <c r="F931" s="73">
        <v>29750600</v>
      </c>
      <c r="G931" s="72">
        <v>70</v>
      </c>
    </row>
    <row r="932" spans="1:7" s="74" customFormat="1" ht="14.5" customHeight="1">
      <c r="A932" s="72">
        <f t="shared" si="16"/>
        <v>15</v>
      </c>
      <c r="B932" s="150" t="s">
        <v>550</v>
      </c>
      <c r="C932" s="150"/>
      <c r="D932" s="72" t="s">
        <v>67</v>
      </c>
      <c r="E932" s="72">
        <v>6</v>
      </c>
      <c r="F932" s="73">
        <v>28956400</v>
      </c>
      <c r="G932" s="72">
        <v>25</v>
      </c>
    </row>
    <row r="933" spans="1:7" s="74" customFormat="1" ht="14.5" customHeight="1">
      <c r="A933" s="72">
        <f t="shared" si="16"/>
        <v>16</v>
      </c>
      <c r="B933" s="150" t="s">
        <v>551</v>
      </c>
      <c r="C933" s="150"/>
      <c r="D933" s="72" t="s">
        <v>57</v>
      </c>
      <c r="E933" s="72">
        <v>4</v>
      </c>
      <c r="F933" s="73">
        <v>25008500</v>
      </c>
      <c r="G933" s="72">
        <v>56</v>
      </c>
    </row>
    <row r="934" spans="1:7" s="74" customFormat="1" ht="14.5" customHeight="1">
      <c r="A934" s="72">
        <f t="shared" si="16"/>
        <v>17</v>
      </c>
      <c r="B934" s="150" t="s">
        <v>552</v>
      </c>
      <c r="C934" s="150"/>
      <c r="D934" s="72" t="s">
        <v>57</v>
      </c>
      <c r="E934" s="72">
        <v>3</v>
      </c>
      <c r="F934" s="73">
        <v>22165000</v>
      </c>
      <c r="G934" s="72">
        <v>35</v>
      </c>
    </row>
    <row r="935" spans="1:7" s="74" customFormat="1" ht="14.5" customHeight="1">
      <c r="A935" s="72">
        <f t="shared" si="16"/>
        <v>18</v>
      </c>
      <c r="B935" s="150" t="s">
        <v>553</v>
      </c>
      <c r="C935" s="150"/>
      <c r="D935" s="72" t="s">
        <v>434</v>
      </c>
      <c r="E935" s="72">
        <v>2</v>
      </c>
      <c r="F935" s="73">
        <v>21817400</v>
      </c>
      <c r="G935" s="72">
        <v>27</v>
      </c>
    </row>
    <row r="936" spans="1:7" s="74" customFormat="1" ht="14.5" customHeight="1">
      <c r="A936" s="72">
        <f t="shared" si="16"/>
        <v>19</v>
      </c>
      <c r="B936" s="150" t="s">
        <v>554</v>
      </c>
      <c r="C936" s="150"/>
      <c r="D936" s="72" t="s">
        <v>61</v>
      </c>
      <c r="E936" s="72">
        <v>2</v>
      </c>
      <c r="F936" s="73">
        <v>21340000</v>
      </c>
      <c r="G936" s="72">
        <v>6</v>
      </c>
    </row>
    <row r="937" spans="1:7" s="74" customFormat="1" ht="14.5" customHeight="1">
      <c r="A937" s="72">
        <f t="shared" si="16"/>
        <v>20</v>
      </c>
      <c r="B937" s="150" t="s">
        <v>555</v>
      </c>
      <c r="C937" s="150"/>
      <c r="D937" s="72" t="s">
        <v>253</v>
      </c>
      <c r="E937" s="72">
        <v>3</v>
      </c>
      <c r="F937" s="73">
        <v>20198200</v>
      </c>
      <c r="G937" s="72">
        <v>22</v>
      </c>
    </row>
    <row r="938" spans="1:7" s="74" customFormat="1" ht="14.5" customHeight="1">
      <c r="A938" s="72">
        <f t="shared" si="16"/>
        <v>21</v>
      </c>
      <c r="B938" s="150" t="s">
        <v>556</v>
      </c>
      <c r="C938" s="150"/>
      <c r="D938" s="72" t="s">
        <v>87</v>
      </c>
      <c r="E938" s="72">
        <v>4</v>
      </c>
      <c r="F938" s="73">
        <v>18825400</v>
      </c>
      <c r="G938" s="72">
        <v>49</v>
      </c>
    </row>
    <row r="939" spans="1:7" s="74" customFormat="1" ht="14.5" customHeight="1">
      <c r="A939" s="72">
        <f t="shared" si="16"/>
        <v>22</v>
      </c>
      <c r="B939" s="150" t="s">
        <v>557</v>
      </c>
      <c r="C939" s="150"/>
      <c r="D939" s="72" t="s">
        <v>116</v>
      </c>
      <c r="E939" s="72">
        <v>2</v>
      </c>
      <c r="F939" s="73">
        <v>18700000</v>
      </c>
      <c r="G939" s="72">
        <v>30</v>
      </c>
    </row>
    <row r="940" spans="1:7" s="74" customFormat="1" ht="14.5" customHeight="1">
      <c r="A940" s="72">
        <f t="shared" si="16"/>
        <v>23</v>
      </c>
      <c r="B940" s="150" t="s">
        <v>558</v>
      </c>
      <c r="C940" s="150"/>
      <c r="D940" s="72" t="s">
        <v>104</v>
      </c>
      <c r="E940" s="72">
        <v>4</v>
      </c>
      <c r="F940" s="73">
        <v>18271000</v>
      </c>
      <c r="G940" s="72">
        <v>71</v>
      </c>
    </row>
    <row r="941" spans="1:7" s="74" customFormat="1" ht="14.5" customHeight="1">
      <c r="A941" s="72">
        <f t="shared" si="16"/>
        <v>24</v>
      </c>
      <c r="B941" s="150" t="s">
        <v>559</v>
      </c>
      <c r="C941" s="150"/>
      <c r="D941" s="72" t="s">
        <v>57</v>
      </c>
      <c r="E941" s="72">
        <v>2</v>
      </c>
      <c r="F941" s="73">
        <v>18095000</v>
      </c>
      <c r="G941" s="72">
        <v>32</v>
      </c>
    </row>
    <row r="942" spans="1:7" s="74" customFormat="1" ht="14.5" customHeight="1">
      <c r="A942" s="72">
        <f t="shared" si="16"/>
        <v>25</v>
      </c>
      <c r="B942" s="150" t="s">
        <v>560</v>
      </c>
      <c r="C942" s="150"/>
      <c r="D942" s="72" t="s">
        <v>116</v>
      </c>
      <c r="E942" s="72">
        <v>3</v>
      </c>
      <c r="F942" s="73">
        <v>17806800</v>
      </c>
      <c r="G942" s="72">
        <v>59</v>
      </c>
    </row>
    <row r="943" spans="1:7" s="74" customFormat="1" ht="14.5" customHeight="1">
      <c r="A943" s="72">
        <f t="shared" si="16"/>
        <v>26</v>
      </c>
      <c r="B943" s="150" t="s">
        <v>561</v>
      </c>
      <c r="C943" s="150"/>
      <c r="D943" s="72" t="s">
        <v>57</v>
      </c>
      <c r="E943" s="72">
        <v>2</v>
      </c>
      <c r="F943" s="73">
        <v>17424000</v>
      </c>
      <c r="G943" s="72">
        <v>71</v>
      </c>
    </row>
    <row r="944" spans="1:7" s="74" customFormat="1" ht="14.5" customHeight="1">
      <c r="A944" s="72">
        <f t="shared" si="16"/>
        <v>27</v>
      </c>
      <c r="B944" s="150" t="s">
        <v>562</v>
      </c>
      <c r="C944" s="150"/>
      <c r="D944" s="72" t="s">
        <v>61</v>
      </c>
      <c r="E944" s="72">
        <v>3</v>
      </c>
      <c r="F944" s="73">
        <v>16216200</v>
      </c>
      <c r="G944" s="72">
        <v>96</v>
      </c>
    </row>
    <row r="945" spans="1:7" s="74" customFormat="1" ht="14.5" customHeight="1">
      <c r="A945" s="72">
        <f t="shared" si="16"/>
        <v>28</v>
      </c>
      <c r="B945" s="150" t="s">
        <v>563</v>
      </c>
      <c r="C945" s="150"/>
      <c r="D945" s="72" t="s">
        <v>57</v>
      </c>
      <c r="E945" s="72">
        <v>1</v>
      </c>
      <c r="F945" s="73">
        <v>14506800</v>
      </c>
      <c r="G945" s="72">
        <v>43</v>
      </c>
    </row>
    <row r="946" spans="1:7" s="74" customFormat="1" ht="14.5" customHeight="1">
      <c r="A946" s="72">
        <f t="shared" si="16"/>
        <v>29</v>
      </c>
      <c r="B946" s="150" t="s">
        <v>564</v>
      </c>
      <c r="C946" s="150"/>
      <c r="D946" s="72" t="s">
        <v>121</v>
      </c>
      <c r="E946" s="72">
        <v>4</v>
      </c>
      <c r="F946" s="73">
        <v>13911700</v>
      </c>
      <c r="G946" s="72">
        <v>35</v>
      </c>
    </row>
    <row r="947" spans="1:7" s="74" customFormat="1" ht="14.5" customHeight="1">
      <c r="A947" s="72">
        <f t="shared" si="16"/>
        <v>30</v>
      </c>
      <c r="B947" s="150" t="s">
        <v>565</v>
      </c>
      <c r="C947" s="150"/>
      <c r="D947" s="72" t="s">
        <v>90</v>
      </c>
      <c r="E947" s="72">
        <v>4</v>
      </c>
      <c r="F947" s="73">
        <v>13629000</v>
      </c>
      <c r="G947" s="72">
        <v>48</v>
      </c>
    </row>
    <row r="948" spans="1:7" s="74" customFormat="1" ht="14.5" customHeight="1">
      <c r="A948" s="72">
        <f t="shared" si="16"/>
        <v>31</v>
      </c>
      <c r="B948" s="150" t="s">
        <v>566</v>
      </c>
      <c r="C948" s="150"/>
      <c r="D948" s="72" t="s">
        <v>65</v>
      </c>
      <c r="E948" s="72">
        <v>3</v>
      </c>
      <c r="F948" s="73">
        <v>13302300</v>
      </c>
      <c r="G948" s="72">
        <v>20</v>
      </c>
    </row>
    <row r="949" spans="1:7" s="74" customFormat="1" ht="14.5" customHeight="1">
      <c r="A949" s="72">
        <f t="shared" si="16"/>
        <v>32</v>
      </c>
      <c r="B949" s="150" t="s">
        <v>567</v>
      </c>
      <c r="C949" s="150"/>
      <c r="D949" s="72" t="s">
        <v>70</v>
      </c>
      <c r="E949" s="72">
        <v>2</v>
      </c>
      <c r="F949" s="73">
        <v>12785300</v>
      </c>
      <c r="G949" s="72">
        <v>28</v>
      </c>
    </row>
    <row r="950" spans="1:7" s="74" customFormat="1" ht="14.5" customHeight="1">
      <c r="A950" s="72">
        <f t="shared" si="16"/>
        <v>33</v>
      </c>
      <c r="B950" s="150" t="s">
        <v>568</v>
      </c>
      <c r="C950" s="150"/>
      <c r="D950" s="72" t="s">
        <v>104</v>
      </c>
      <c r="E950" s="72">
        <v>2</v>
      </c>
      <c r="F950" s="73">
        <v>12577400</v>
      </c>
      <c r="G950" s="72">
        <v>22</v>
      </c>
    </row>
    <row r="951" spans="1:7" s="74" customFormat="1" ht="14.5" customHeight="1">
      <c r="A951" s="72">
        <f t="shared" si="16"/>
        <v>34</v>
      </c>
      <c r="B951" s="150" t="s">
        <v>569</v>
      </c>
      <c r="C951" s="150"/>
      <c r="D951" s="72" t="s">
        <v>116</v>
      </c>
      <c r="E951" s="72">
        <v>2</v>
      </c>
      <c r="F951" s="73">
        <v>12052700</v>
      </c>
      <c r="G951" s="72">
        <v>14</v>
      </c>
    </row>
    <row r="952" spans="1:7" s="74" customFormat="1" ht="14.5" customHeight="1">
      <c r="A952" s="72">
        <f t="shared" si="16"/>
        <v>35</v>
      </c>
      <c r="B952" s="150" t="s">
        <v>570</v>
      </c>
      <c r="C952" s="150"/>
      <c r="D952" s="72" t="s">
        <v>59</v>
      </c>
      <c r="E952" s="72">
        <v>3</v>
      </c>
      <c r="F952" s="73">
        <v>11987800</v>
      </c>
      <c r="G952" s="72">
        <v>64</v>
      </c>
    </row>
    <row r="953" spans="1:7" s="74" customFormat="1" ht="14.5" customHeight="1">
      <c r="A953" s="72">
        <f t="shared" si="16"/>
        <v>36</v>
      </c>
      <c r="B953" s="150" t="s">
        <v>571</v>
      </c>
      <c r="C953" s="150"/>
      <c r="D953" s="72" t="s">
        <v>395</v>
      </c>
      <c r="E953" s="72">
        <v>4</v>
      </c>
      <c r="F953" s="73">
        <v>11869000</v>
      </c>
      <c r="G953" s="72">
        <v>36</v>
      </c>
    </row>
    <row r="954" spans="1:7" s="74" customFormat="1" ht="14.5" customHeight="1">
      <c r="A954" s="72">
        <f t="shared" si="16"/>
        <v>37</v>
      </c>
      <c r="B954" s="150" t="s">
        <v>572</v>
      </c>
      <c r="C954" s="150"/>
      <c r="D954" s="72" t="s">
        <v>67</v>
      </c>
      <c r="E954" s="72">
        <v>2</v>
      </c>
      <c r="F954" s="73">
        <v>11565400</v>
      </c>
      <c r="G954" s="72">
        <v>27</v>
      </c>
    </row>
    <row r="955" spans="1:7" s="74" customFormat="1" ht="14.5" customHeight="1">
      <c r="A955" s="72">
        <f t="shared" si="16"/>
        <v>38</v>
      </c>
      <c r="B955" s="150" t="s">
        <v>573</v>
      </c>
      <c r="C955" s="150"/>
      <c r="D955" s="72" t="s">
        <v>67</v>
      </c>
      <c r="E955" s="72">
        <v>3</v>
      </c>
      <c r="F955" s="73">
        <v>11056100</v>
      </c>
      <c r="G955" s="72">
        <v>46</v>
      </c>
    </row>
    <row r="956" spans="1:7" s="74" customFormat="1" ht="14.5" customHeight="1">
      <c r="A956" s="72">
        <f t="shared" si="16"/>
        <v>39</v>
      </c>
      <c r="B956" s="150" t="s">
        <v>574</v>
      </c>
      <c r="C956" s="150"/>
      <c r="D956" s="72" t="s">
        <v>74</v>
      </c>
      <c r="E956" s="72">
        <v>3</v>
      </c>
      <c r="F956" s="73">
        <v>10912000</v>
      </c>
      <c r="G956" s="72">
        <v>17</v>
      </c>
    </row>
    <row r="957" spans="1:7" s="74" customFormat="1" ht="14.5" customHeight="1">
      <c r="A957" s="72">
        <f t="shared" si="16"/>
        <v>40</v>
      </c>
      <c r="B957" s="150" t="s">
        <v>575</v>
      </c>
      <c r="C957" s="150"/>
      <c r="D957" s="72" t="s">
        <v>57</v>
      </c>
      <c r="E957" s="72">
        <v>2</v>
      </c>
      <c r="F957" s="73">
        <v>10852600</v>
      </c>
      <c r="G957" s="72">
        <v>13</v>
      </c>
    </row>
    <row r="958" spans="1:7" s="74" customFormat="1" ht="14.5" customHeight="1">
      <c r="A958" s="72">
        <f t="shared" si="16"/>
        <v>41</v>
      </c>
      <c r="B958" s="150" t="s">
        <v>576</v>
      </c>
      <c r="C958" s="150"/>
      <c r="D958" s="72" t="s">
        <v>57</v>
      </c>
      <c r="E958" s="72">
        <v>2</v>
      </c>
      <c r="F958" s="73">
        <v>10754700</v>
      </c>
      <c r="G958" s="72">
        <v>47</v>
      </c>
    </row>
    <row r="959" spans="1:7" s="74" customFormat="1" ht="14.5" customHeight="1">
      <c r="A959" s="72">
        <f t="shared" si="16"/>
        <v>42</v>
      </c>
      <c r="B959" s="150" t="s">
        <v>577</v>
      </c>
      <c r="C959" s="150"/>
      <c r="D959" s="72" t="s">
        <v>57</v>
      </c>
      <c r="E959" s="72">
        <v>2</v>
      </c>
      <c r="F959" s="73">
        <v>10711800</v>
      </c>
      <c r="G959" s="72">
        <v>10</v>
      </c>
    </row>
    <row r="960" spans="1:7" s="74" customFormat="1" ht="14.5" customHeight="1">
      <c r="A960" s="72">
        <f t="shared" si="16"/>
        <v>43</v>
      </c>
      <c r="B960" s="150" t="s">
        <v>578</v>
      </c>
      <c r="C960" s="150"/>
      <c r="D960" s="72" t="s">
        <v>104</v>
      </c>
      <c r="E960" s="72">
        <v>1</v>
      </c>
      <c r="F960" s="73">
        <v>10524800</v>
      </c>
      <c r="G960" s="72">
        <v>29</v>
      </c>
    </row>
    <row r="961" spans="1:7" s="74" customFormat="1" ht="14.5" customHeight="1">
      <c r="A961" s="72">
        <f t="shared" si="16"/>
        <v>44</v>
      </c>
      <c r="B961" s="150" t="s">
        <v>579</v>
      </c>
      <c r="C961" s="150"/>
      <c r="D961" s="72" t="s">
        <v>104</v>
      </c>
      <c r="E961" s="72">
        <v>2</v>
      </c>
      <c r="F961" s="73">
        <v>10402700</v>
      </c>
      <c r="G961" s="72">
        <v>25</v>
      </c>
    </row>
    <row r="962" spans="1:7" s="74" customFormat="1" ht="14.5" customHeight="1">
      <c r="A962" s="72">
        <f t="shared" si="16"/>
        <v>45</v>
      </c>
      <c r="B962" s="150" t="s">
        <v>580</v>
      </c>
      <c r="C962" s="150"/>
      <c r="D962" s="72" t="s">
        <v>59</v>
      </c>
      <c r="E962" s="72">
        <v>3</v>
      </c>
      <c r="F962" s="73">
        <v>10279500</v>
      </c>
      <c r="G962" s="72">
        <v>17</v>
      </c>
    </row>
    <row r="963" spans="1:7" s="74" customFormat="1" ht="14.5" customHeight="1">
      <c r="A963" s="72">
        <f t="shared" si="16"/>
        <v>46</v>
      </c>
      <c r="B963" s="150" t="s">
        <v>581</v>
      </c>
      <c r="C963" s="150"/>
      <c r="D963" s="72" t="s">
        <v>352</v>
      </c>
      <c r="E963" s="72">
        <v>3</v>
      </c>
      <c r="F963" s="73">
        <v>10120000</v>
      </c>
      <c r="G963" s="72">
        <v>11</v>
      </c>
    </row>
    <row r="964" spans="1:7" s="74" customFormat="1" ht="14.5" customHeight="1">
      <c r="A964" s="72">
        <f t="shared" si="16"/>
        <v>47</v>
      </c>
      <c r="B964" s="150" t="s">
        <v>582</v>
      </c>
      <c r="C964" s="150"/>
      <c r="D964" s="72" t="s">
        <v>363</v>
      </c>
      <c r="E964" s="72">
        <v>3</v>
      </c>
      <c r="F964" s="73">
        <v>9919690</v>
      </c>
      <c r="G964" s="72">
        <v>24</v>
      </c>
    </row>
    <row r="965" spans="1:7" s="74" customFormat="1" ht="14.5" customHeight="1">
      <c r="A965" s="72">
        <f t="shared" si="16"/>
        <v>48</v>
      </c>
      <c r="B965" s="150" t="s">
        <v>583</v>
      </c>
      <c r="C965" s="150"/>
      <c r="D965" s="72" t="s">
        <v>104</v>
      </c>
      <c r="E965" s="72">
        <v>3</v>
      </c>
      <c r="F965" s="73">
        <v>9634900</v>
      </c>
      <c r="G965" s="72">
        <v>12</v>
      </c>
    </row>
    <row r="966" spans="1:7" s="74" customFormat="1" ht="14.5" customHeight="1">
      <c r="A966" s="72">
        <f t="shared" si="16"/>
        <v>49</v>
      </c>
      <c r="B966" s="150" t="s">
        <v>584</v>
      </c>
      <c r="C966" s="150"/>
      <c r="D966" s="72" t="s">
        <v>121</v>
      </c>
      <c r="E966" s="72">
        <v>2</v>
      </c>
      <c r="F966" s="73">
        <v>9317000</v>
      </c>
      <c r="G966" s="72">
        <v>83</v>
      </c>
    </row>
    <row r="967" spans="1:7" s="74" customFormat="1" ht="14.5" customHeight="1">
      <c r="A967" s="72">
        <f t="shared" si="16"/>
        <v>50</v>
      </c>
      <c r="B967" s="150" t="s">
        <v>585</v>
      </c>
      <c r="C967" s="150"/>
      <c r="D967" s="72" t="s">
        <v>57</v>
      </c>
      <c r="E967" s="72">
        <v>4</v>
      </c>
      <c r="F967" s="73">
        <v>9014500</v>
      </c>
      <c r="G967" s="72">
        <v>36</v>
      </c>
    </row>
    <row r="968" spans="1:7" s="74" customFormat="1" ht="14.5" customHeight="1">
      <c r="A968" s="75" t="s">
        <v>50</v>
      </c>
      <c r="B968" s="76"/>
      <c r="C968" s="77"/>
      <c r="D968" s="77"/>
      <c r="E968" s="78"/>
      <c r="F968" s="79"/>
      <c r="G968" s="78"/>
    </row>
    <row r="969" spans="1:7" s="80" customFormat="1" ht="24.65" customHeight="1">
      <c r="A969" s="151">
        <v>18</v>
      </c>
      <c r="B969" s="151"/>
      <c r="C969" s="151"/>
      <c r="D969" s="151"/>
      <c r="E969" s="151"/>
      <c r="F969" s="151"/>
      <c r="G969" s="151"/>
    </row>
    <row r="970" spans="1:7" s="86" customFormat="1" ht="14.5" customHeight="1">
      <c r="A970" s="94"/>
      <c r="B970" s="94"/>
      <c r="C970" s="94"/>
      <c r="D970" s="94"/>
      <c r="E970" s="94"/>
      <c r="F970" s="94"/>
      <c r="G970" s="94"/>
    </row>
    <row r="971" spans="1:7" s="86" customFormat="1" ht="14.5" customHeight="1">
      <c r="A971" s="94"/>
      <c r="B971" s="94"/>
      <c r="C971" s="94"/>
      <c r="D971" s="94"/>
      <c r="E971" s="94"/>
      <c r="F971" s="94"/>
      <c r="G971" s="94"/>
    </row>
    <row r="972" spans="1:7" s="85" customFormat="1" ht="14.5" customHeight="1">
      <c r="A972" s="66" t="s">
        <v>51</v>
      </c>
      <c r="B972" s="67"/>
      <c r="C972" s="65"/>
      <c r="D972" s="65"/>
      <c r="E972" s="68"/>
      <c r="F972" s="69"/>
      <c r="G972" s="68"/>
    </row>
    <row r="973" spans="1:7" s="85" customFormat="1" ht="14.5" customHeight="1">
      <c r="A973" s="152" t="s">
        <v>44</v>
      </c>
      <c r="B973" s="154" t="s">
        <v>45</v>
      </c>
      <c r="C973" s="155"/>
      <c r="D973" s="152" t="s">
        <v>46</v>
      </c>
      <c r="E973" s="158" t="s">
        <v>47</v>
      </c>
      <c r="F973" s="160" t="s">
        <v>48</v>
      </c>
      <c r="G973" s="158" t="s">
        <v>49</v>
      </c>
    </row>
    <row r="974" spans="1:7" s="71" customFormat="1" ht="14.5" customHeight="1">
      <c r="A974" s="153"/>
      <c r="B974" s="156"/>
      <c r="C974" s="157"/>
      <c r="D974" s="153"/>
      <c r="E974" s="159"/>
      <c r="F974" s="161"/>
      <c r="G974" s="159"/>
    </row>
    <row r="975" spans="1:7" s="74" customFormat="1" ht="14.5" customHeight="1">
      <c r="A975" s="72">
        <f>IF(ISBLANK(B975),"",A974+1)</f>
        <v>1</v>
      </c>
      <c r="B975" s="150" t="s">
        <v>463</v>
      </c>
      <c r="C975" s="150"/>
      <c r="D975" s="72" t="s">
        <v>128</v>
      </c>
      <c r="E975" s="72">
        <v>1</v>
      </c>
      <c r="F975" s="73">
        <v>174900000</v>
      </c>
      <c r="G975" s="72">
        <v>1</v>
      </c>
    </row>
    <row r="976" spans="1:7" s="74" customFormat="1" ht="14.5" customHeight="1">
      <c r="A976" s="72">
        <f t="shared" ref="A976:A1024" si="17">IF(ISBLANK(B976),"",A975+1)</f>
        <v>2</v>
      </c>
      <c r="B976" s="150" t="s">
        <v>477</v>
      </c>
      <c r="C976" s="150"/>
      <c r="D976" s="72" t="s">
        <v>128</v>
      </c>
      <c r="E976" s="72">
        <v>1</v>
      </c>
      <c r="F976" s="73">
        <v>99110000</v>
      </c>
      <c r="G976" s="72">
        <v>1</v>
      </c>
    </row>
    <row r="977" spans="1:7" s="74" customFormat="1" ht="14.5" customHeight="1">
      <c r="A977" s="72">
        <f t="shared" si="17"/>
        <v>3</v>
      </c>
      <c r="B977" s="150" t="s">
        <v>586</v>
      </c>
      <c r="C977" s="150"/>
      <c r="D977" s="72" t="s">
        <v>128</v>
      </c>
      <c r="E977" s="72">
        <v>2</v>
      </c>
      <c r="F977" s="73">
        <v>16280000</v>
      </c>
      <c r="G977" s="72">
        <v>2</v>
      </c>
    </row>
    <row r="978" spans="1:7" s="74" customFormat="1" ht="14.5" customHeight="1">
      <c r="A978" s="72">
        <f t="shared" si="17"/>
        <v>4</v>
      </c>
      <c r="B978" s="150" t="s">
        <v>508</v>
      </c>
      <c r="C978" s="150"/>
      <c r="D978" s="72" t="s">
        <v>128</v>
      </c>
      <c r="E978" s="72">
        <v>1</v>
      </c>
      <c r="F978" s="73">
        <v>6094000</v>
      </c>
      <c r="G978" s="72">
        <v>1</v>
      </c>
    </row>
    <row r="979" spans="1:7" s="74" customFormat="1" ht="14.5" customHeight="1">
      <c r="A979" s="72">
        <f t="shared" si="17"/>
        <v>5</v>
      </c>
      <c r="B979" s="150" t="s">
        <v>465</v>
      </c>
      <c r="C979" s="150"/>
      <c r="D979" s="72" t="s">
        <v>128</v>
      </c>
      <c r="E979" s="72">
        <v>1</v>
      </c>
      <c r="F979" s="73">
        <v>5603400</v>
      </c>
      <c r="G979" s="72">
        <v>1</v>
      </c>
    </row>
    <row r="980" spans="1:7" s="74" customFormat="1" ht="14.5" customHeight="1">
      <c r="A980" s="72">
        <f t="shared" si="17"/>
        <v>6</v>
      </c>
      <c r="B980" s="150" t="s">
        <v>587</v>
      </c>
      <c r="C980" s="150"/>
      <c r="D980" s="72" t="s">
        <v>130</v>
      </c>
      <c r="E980" s="72">
        <v>1</v>
      </c>
      <c r="F980" s="73">
        <v>4114000</v>
      </c>
      <c r="G980" s="72">
        <v>5</v>
      </c>
    </row>
    <row r="981" spans="1:7" s="74" customFormat="1" ht="14.5" customHeight="1">
      <c r="A981" s="72">
        <f t="shared" si="17"/>
        <v>7</v>
      </c>
      <c r="B981" s="150" t="s">
        <v>588</v>
      </c>
      <c r="C981" s="150"/>
      <c r="D981" s="72" t="s">
        <v>128</v>
      </c>
      <c r="E981" s="72">
        <v>1</v>
      </c>
      <c r="F981" s="73">
        <v>385000</v>
      </c>
      <c r="G981" s="72">
        <v>1</v>
      </c>
    </row>
    <row r="982" spans="1:7" s="74" customFormat="1" ht="14.5" customHeight="1">
      <c r="A982" s="72" t="str">
        <f t="shared" si="17"/>
        <v/>
      </c>
      <c r="B982" s="150"/>
      <c r="C982" s="150"/>
      <c r="D982" s="72"/>
      <c r="E982" s="72"/>
      <c r="F982" s="73"/>
      <c r="G982" s="72"/>
    </row>
    <row r="983" spans="1:7" s="74" customFormat="1" ht="14.5" customHeight="1">
      <c r="A983" s="72" t="str">
        <f t="shared" si="17"/>
        <v/>
      </c>
      <c r="B983" s="150"/>
      <c r="C983" s="150"/>
      <c r="D983" s="72"/>
      <c r="E983" s="72"/>
      <c r="F983" s="73"/>
      <c r="G983" s="72"/>
    </row>
    <row r="984" spans="1:7" s="74" customFormat="1" ht="14.5" customHeight="1">
      <c r="A984" s="72" t="str">
        <f t="shared" si="17"/>
        <v/>
      </c>
      <c r="B984" s="150"/>
      <c r="C984" s="150"/>
      <c r="D984" s="72"/>
      <c r="E984" s="72"/>
      <c r="F984" s="73"/>
      <c r="G984" s="72"/>
    </row>
    <row r="985" spans="1:7" s="74" customFormat="1" ht="14.5" customHeight="1">
      <c r="A985" s="72" t="str">
        <f t="shared" si="17"/>
        <v/>
      </c>
      <c r="B985" s="150"/>
      <c r="C985" s="150"/>
      <c r="D985" s="72"/>
      <c r="E985" s="72"/>
      <c r="F985" s="73"/>
      <c r="G985" s="72"/>
    </row>
    <row r="986" spans="1:7" s="74" customFormat="1" ht="14.5" customHeight="1">
      <c r="A986" s="72" t="str">
        <f t="shared" si="17"/>
        <v/>
      </c>
      <c r="B986" s="150"/>
      <c r="C986" s="150"/>
      <c r="D986" s="72"/>
      <c r="E986" s="72"/>
      <c r="F986" s="73"/>
      <c r="G986" s="72"/>
    </row>
    <row r="987" spans="1:7" s="74" customFormat="1" ht="14.5" customHeight="1">
      <c r="A987" s="72" t="str">
        <f t="shared" si="17"/>
        <v/>
      </c>
      <c r="B987" s="150"/>
      <c r="C987" s="150"/>
      <c r="D987" s="72"/>
      <c r="E987" s="72"/>
      <c r="F987" s="73"/>
      <c r="G987" s="72"/>
    </row>
    <row r="988" spans="1:7" s="74" customFormat="1" ht="14.5" customHeight="1">
      <c r="A988" s="72" t="str">
        <f t="shared" si="17"/>
        <v/>
      </c>
      <c r="B988" s="150"/>
      <c r="C988" s="150"/>
      <c r="D988" s="72"/>
      <c r="E988" s="72"/>
      <c r="F988" s="73"/>
      <c r="G988" s="72"/>
    </row>
    <row r="989" spans="1:7" s="74" customFormat="1" ht="14.5" customHeight="1">
      <c r="A989" s="72" t="str">
        <f t="shared" si="17"/>
        <v/>
      </c>
      <c r="B989" s="150"/>
      <c r="C989" s="150"/>
      <c r="D989" s="72"/>
      <c r="E989" s="72"/>
      <c r="F989" s="73"/>
      <c r="G989" s="72"/>
    </row>
    <row r="990" spans="1:7" s="74" customFormat="1" ht="14.5" customHeight="1">
      <c r="A990" s="72" t="str">
        <f t="shared" si="17"/>
        <v/>
      </c>
      <c r="B990" s="150"/>
      <c r="C990" s="150"/>
      <c r="D990" s="72"/>
      <c r="E990" s="72"/>
      <c r="F990" s="73"/>
      <c r="G990" s="72"/>
    </row>
    <row r="991" spans="1:7" s="74" customFormat="1" ht="14.5" customHeight="1">
      <c r="A991" s="72" t="str">
        <f t="shared" si="17"/>
        <v/>
      </c>
      <c r="B991" s="150"/>
      <c r="C991" s="150"/>
      <c r="D991" s="72"/>
      <c r="E991" s="72"/>
      <c r="F991" s="73"/>
      <c r="G991" s="72"/>
    </row>
    <row r="992" spans="1:7" s="74" customFormat="1" ht="14.5" customHeight="1">
      <c r="A992" s="72" t="str">
        <f t="shared" si="17"/>
        <v/>
      </c>
      <c r="B992" s="150"/>
      <c r="C992" s="150"/>
      <c r="D992" s="72"/>
      <c r="E992" s="72"/>
      <c r="F992" s="73"/>
      <c r="G992" s="72"/>
    </row>
    <row r="993" spans="1:7" s="74" customFormat="1" ht="14.5" customHeight="1">
      <c r="A993" s="72" t="str">
        <f t="shared" si="17"/>
        <v/>
      </c>
      <c r="B993" s="150"/>
      <c r="C993" s="150"/>
      <c r="D993" s="72"/>
      <c r="E993" s="72"/>
      <c r="F993" s="73"/>
      <c r="G993" s="72"/>
    </row>
    <row r="994" spans="1:7" s="74" customFormat="1" ht="14.5" customHeight="1">
      <c r="A994" s="72" t="str">
        <f t="shared" si="17"/>
        <v/>
      </c>
      <c r="B994" s="150"/>
      <c r="C994" s="150"/>
      <c r="D994" s="72"/>
      <c r="E994" s="72"/>
      <c r="F994" s="73"/>
      <c r="G994" s="72"/>
    </row>
    <row r="995" spans="1:7" s="74" customFormat="1" ht="14.5" customHeight="1">
      <c r="A995" s="72" t="str">
        <f t="shared" si="17"/>
        <v/>
      </c>
      <c r="B995" s="150"/>
      <c r="C995" s="150"/>
      <c r="D995" s="72"/>
      <c r="E995" s="72"/>
      <c r="F995" s="73"/>
      <c r="G995" s="72"/>
    </row>
    <row r="996" spans="1:7" s="74" customFormat="1" ht="14.5" customHeight="1">
      <c r="A996" s="72" t="str">
        <f t="shared" si="17"/>
        <v/>
      </c>
      <c r="B996" s="150"/>
      <c r="C996" s="150"/>
      <c r="D996" s="72"/>
      <c r="E996" s="72"/>
      <c r="F996" s="73"/>
      <c r="G996" s="72"/>
    </row>
    <row r="997" spans="1:7" s="74" customFormat="1" ht="14.5" customHeight="1">
      <c r="A997" s="72" t="str">
        <f t="shared" si="17"/>
        <v/>
      </c>
      <c r="B997" s="150"/>
      <c r="C997" s="150"/>
      <c r="D997" s="72"/>
      <c r="E997" s="72"/>
      <c r="F997" s="73"/>
      <c r="G997" s="72"/>
    </row>
    <row r="998" spans="1:7" s="74" customFormat="1" ht="14.5" customHeight="1">
      <c r="A998" s="72" t="str">
        <f t="shared" si="17"/>
        <v/>
      </c>
      <c r="B998" s="150"/>
      <c r="C998" s="150"/>
      <c r="D998" s="72"/>
      <c r="E998" s="72"/>
      <c r="F998" s="73"/>
      <c r="G998" s="72"/>
    </row>
    <row r="999" spans="1:7" s="74" customFormat="1" ht="14.5" customHeight="1">
      <c r="A999" s="72" t="str">
        <f t="shared" si="17"/>
        <v/>
      </c>
      <c r="B999" s="150"/>
      <c r="C999" s="150"/>
      <c r="D999" s="72"/>
      <c r="E999" s="72"/>
      <c r="F999" s="73"/>
      <c r="G999" s="72"/>
    </row>
    <row r="1000" spans="1:7" s="74" customFormat="1" ht="14.5" customHeight="1">
      <c r="A1000" s="72" t="str">
        <f t="shared" si="17"/>
        <v/>
      </c>
      <c r="B1000" s="150"/>
      <c r="C1000" s="150"/>
      <c r="D1000" s="72"/>
      <c r="E1000" s="72"/>
      <c r="F1000" s="73"/>
      <c r="G1000" s="72"/>
    </row>
    <row r="1001" spans="1:7" s="74" customFormat="1" ht="14.5" customHeight="1">
      <c r="A1001" s="72" t="str">
        <f t="shared" si="17"/>
        <v/>
      </c>
      <c r="B1001" s="150"/>
      <c r="C1001" s="150"/>
      <c r="D1001" s="72"/>
      <c r="E1001" s="72"/>
      <c r="F1001" s="73"/>
      <c r="G1001" s="72"/>
    </row>
    <row r="1002" spans="1:7" s="74" customFormat="1" ht="14.5" customHeight="1">
      <c r="A1002" s="72" t="str">
        <f t="shared" si="17"/>
        <v/>
      </c>
      <c r="B1002" s="150"/>
      <c r="C1002" s="150"/>
      <c r="D1002" s="72"/>
      <c r="E1002" s="72"/>
      <c r="F1002" s="73"/>
      <c r="G1002" s="72"/>
    </row>
    <row r="1003" spans="1:7" s="74" customFormat="1" ht="14.5" customHeight="1">
      <c r="A1003" s="72" t="str">
        <f t="shared" si="17"/>
        <v/>
      </c>
      <c r="B1003" s="150"/>
      <c r="C1003" s="150"/>
      <c r="D1003" s="72"/>
      <c r="E1003" s="72"/>
      <c r="F1003" s="73"/>
      <c r="G1003" s="72"/>
    </row>
    <row r="1004" spans="1:7" s="74" customFormat="1" ht="14.5" customHeight="1">
      <c r="A1004" s="72" t="str">
        <f t="shared" si="17"/>
        <v/>
      </c>
      <c r="B1004" s="150"/>
      <c r="C1004" s="150"/>
      <c r="D1004" s="72"/>
      <c r="E1004" s="72"/>
      <c r="F1004" s="73"/>
      <c r="G1004" s="72"/>
    </row>
    <row r="1005" spans="1:7" s="74" customFormat="1" ht="14.5" customHeight="1">
      <c r="A1005" s="72" t="str">
        <f t="shared" si="17"/>
        <v/>
      </c>
      <c r="B1005" s="150"/>
      <c r="C1005" s="150"/>
      <c r="D1005" s="72"/>
      <c r="E1005" s="72"/>
      <c r="F1005" s="73"/>
      <c r="G1005" s="72"/>
    </row>
    <row r="1006" spans="1:7" s="74" customFormat="1" ht="14.5" customHeight="1">
      <c r="A1006" s="72" t="str">
        <f t="shared" si="17"/>
        <v/>
      </c>
      <c r="B1006" s="150"/>
      <c r="C1006" s="150"/>
      <c r="D1006" s="72"/>
      <c r="E1006" s="72"/>
      <c r="F1006" s="73"/>
      <c r="G1006" s="72"/>
    </row>
    <row r="1007" spans="1:7" s="74" customFormat="1" ht="14.5" customHeight="1">
      <c r="A1007" s="72" t="str">
        <f t="shared" si="17"/>
        <v/>
      </c>
      <c r="B1007" s="150"/>
      <c r="C1007" s="150"/>
      <c r="D1007" s="72"/>
      <c r="E1007" s="72"/>
      <c r="F1007" s="73"/>
      <c r="G1007" s="72"/>
    </row>
    <row r="1008" spans="1:7" s="74" customFormat="1" ht="14.5" customHeight="1">
      <c r="A1008" s="72" t="str">
        <f t="shared" si="17"/>
        <v/>
      </c>
      <c r="B1008" s="150"/>
      <c r="C1008" s="150"/>
      <c r="D1008" s="72"/>
      <c r="E1008" s="72"/>
      <c r="F1008" s="73"/>
      <c r="G1008" s="72"/>
    </row>
    <row r="1009" spans="1:7" s="74" customFormat="1" ht="14.5" customHeight="1">
      <c r="A1009" s="72" t="str">
        <f t="shared" si="17"/>
        <v/>
      </c>
      <c r="B1009" s="150"/>
      <c r="C1009" s="150"/>
      <c r="D1009" s="72"/>
      <c r="E1009" s="72"/>
      <c r="F1009" s="73"/>
      <c r="G1009" s="72"/>
    </row>
    <row r="1010" spans="1:7" s="74" customFormat="1" ht="14.5" customHeight="1">
      <c r="A1010" s="72" t="str">
        <f t="shared" si="17"/>
        <v/>
      </c>
      <c r="B1010" s="150"/>
      <c r="C1010" s="150"/>
      <c r="D1010" s="72"/>
      <c r="E1010" s="72"/>
      <c r="F1010" s="73"/>
      <c r="G1010" s="72"/>
    </row>
    <row r="1011" spans="1:7" s="74" customFormat="1" ht="14.5" customHeight="1">
      <c r="A1011" s="72" t="str">
        <f t="shared" si="17"/>
        <v/>
      </c>
      <c r="B1011" s="150"/>
      <c r="C1011" s="150"/>
      <c r="D1011" s="72"/>
      <c r="E1011" s="72"/>
      <c r="F1011" s="73"/>
      <c r="G1011" s="72"/>
    </row>
    <row r="1012" spans="1:7" s="74" customFormat="1" ht="14.5" customHeight="1">
      <c r="A1012" s="72" t="str">
        <f t="shared" si="17"/>
        <v/>
      </c>
      <c r="B1012" s="150"/>
      <c r="C1012" s="150"/>
      <c r="D1012" s="72"/>
      <c r="E1012" s="72"/>
      <c r="F1012" s="73"/>
      <c r="G1012" s="72"/>
    </row>
    <row r="1013" spans="1:7" s="74" customFormat="1" ht="14.5" customHeight="1">
      <c r="A1013" s="72" t="str">
        <f t="shared" si="17"/>
        <v/>
      </c>
      <c r="B1013" s="150"/>
      <c r="C1013" s="150"/>
      <c r="D1013" s="72"/>
      <c r="E1013" s="72"/>
      <c r="F1013" s="73"/>
      <c r="G1013" s="72"/>
    </row>
    <row r="1014" spans="1:7" s="74" customFormat="1" ht="14.5" customHeight="1">
      <c r="A1014" s="72" t="str">
        <f t="shared" si="17"/>
        <v/>
      </c>
      <c r="B1014" s="150"/>
      <c r="C1014" s="150"/>
      <c r="D1014" s="72"/>
      <c r="E1014" s="72"/>
      <c r="F1014" s="73"/>
      <c r="G1014" s="72"/>
    </row>
    <row r="1015" spans="1:7" s="74" customFormat="1" ht="14.5" customHeight="1">
      <c r="A1015" s="72" t="str">
        <f t="shared" si="17"/>
        <v/>
      </c>
      <c r="B1015" s="150"/>
      <c r="C1015" s="150"/>
      <c r="D1015" s="72"/>
      <c r="E1015" s="72"/>
      <c r="F1015" s="73"/>
      <c r="G1015" s="72"/>
    </row>
    <row r="1016" spans="1:7" s="74" customFormat="1" ht="14.5" customHeight="1">
      <c r="A1016" s="72" t="str">
        <f t="shared" si="17"/>
        <v/>
      </c>
      <c r="B1016" s="150"/>
      <c r="C1016" s="150"/>
      <c r="D1016" s="72"/>
      <c r="E1016" s="72"/>
      <c r="F1016" s="73"/>
      <c r="G1016" s="72"/>
    </row>
    <row r="1017" spans="1:7" s="74" customFormat="1" ht="14.5" customHeight="1">
      <c r="A1017" s="72" t="str">
        <f t="shared" si="17"/>
        <v/>
      </c>
      <c r="B1017" s="150"/>
      <c r="C1017" s="150"/>
      <c r="D1017" s="72"/>
      <c r="E1017" s="72"/>
      <c r="F1017" s="73"/>
      <c r="G1017" s="72"/>
    </row>
    <row r="1018" spans="1:7" s="74" customFormat="1" ht="14.5" customHeight="1">
      <c r="A1018" s="72" t="str">
        <f t="shared" si="17"/>
        <v/>
      </c>
      <c r="B1018" s="150"/>
      <c r="C1018" s="150"/>
      <c r="D1018" s="72"/>
      <c r="E1018" s="72"/>
      <c r="F1018" s="73"/>
      <c r="G1018" s="72"/>
    </row>
    <row r="1019" spans="1:7" s="74" customFormat="1" ht="14.5" customHeight="1">
      <c r="A1019" s="72" t="str">
        <f t="shared" si="17"/>
        <v/>
      </c>
      <c r="B1019" s="150"/>
      <c r="C1019" s="150"/>
      <c r="D1019" s="72"/>
      <c r="E1019" s="72"/>
      <c r="F1019" s="73"/>
      <c r="G1019" s="72"/>
    </row>
    <row r="1020" spans="1:7" s="74" customFormat="1" ht="14.5" customHeight="1">
      <c r="A1020" s="72" t="str">
        <f t="shared" si="17"/>
        <v/>
      </c>
      <c r="B1020" s="150"/>
      <c r="C1020" s="150"/>
      <c r="D1020" s="72"/>
      <c r="E1020" s="72"/>
      <c r="F1020" s="73"/>
      <c r="G1020" s="72"/>
    </row>
    <row r="1021" spans="1:7" s="74" customFormat="1" ht="14.5" customHeight="1">
      <c r="A1021" s="72" t="str">
        <f t="shared" si="17"/>
        <v/>
      </c>
      <c r="B1021" s="150"/>
      <c r="C1021" s="150"/>
      <c r="D1021" s="72"/>
      <c r="E1021" s="72"/>
      <c r="F1021" s="73"/>
      <c r="G1021" s="72"/>
    </row>
    <row r="1022" spans="1:7" s="74" customFormat="1" ht="14.5" customHeight="1">
      <c r="A1022" s="72" t="str">
        <f t="shared" si="17"/>
        <v/>
      </c>
      <c r="B1022" s="150"/>
      <c r="C1022" s="150"/>
      <c r="D1022" s="72"/>
      <c r="E1022" s="72"/>
      <c r="F1022" s="73"/>
      <c r="G1022" s="72"/>
    </row>
    <row r="1023" spans="1:7" s="74" customFormat="1" ht="14.5" customHeight="1">
      <c r="A1023" s="72" t="str">
        <f t="shared" si="17"/>
        <v/>
      </c>
      <c r="B1023" s="150"/>
      <c r="C1023" s="150"/>
      <c r="D1023" s="72"/>
      <c r="E1023" s="72"/>
      <c r="F1023" s="73"/>
      <c r="G1023" s="72"/>
    </row>
    <row r="1024" spans="1:7" s="74" customFormat="1" ht="14.5" customHeight="1">
      <c r="A1024" s="72" t="str">
        <f t="shared" si="17"/>
        <v/>
      </c>
      <c r="B1024" s="150"/>
      <c r="C1024" s="150"/>
      <c r="D1024" s="72"/>
      <c r="E1024" s="72"/>
      <c r="F1024" s="73"/>
      <c r="G1024" s="72"/>
    </row>
    <row r="1025" spans="1:7" s="74" customFormat="1" ht="14.5" customHeight="1">
      <c r="A1025" s="75" t="s">
        <v>50</v>
      </c>
      <c r="B1025" s="76"/>
      <c r="C1025" s="77"/>
      <c r="D1025" s="77"/>
      <c r="E1025" s="78"/>
      <c r="F1025" s="79"/>
      <c r="G1025" s="78"/>
    </row>
    <row r="1026" spans="1:7" s="80" customFormat="1" ht="24.65" customHeight="1">
      <c r="A1026" s="151">
        <v>19</v>
      </c>
      <c r="B1026" s="151"/>
      <c r="C1026" s="151"/>
      <c r="D1026" s="151"/>
      <c r="E1026" s="151"/>
      <c r="F1026" s="151"/>
      <c r="G1026" s="151"/>
    </row>
    <row r="1027" spans="1:7" s="82" customFormat="1" ht="14.5" customHeight="1">
      <c r="A1027" s="141" t="s">
        <v>589</v>
      </c>
      <c r="B1027" s="141"/>
      <c r="C1027" s="141"/>
      <c r="D1027" s="141"/>
      <c r="E1027" s="141"/>
      <c r="F1027" s="141"/>
      <c r="G1027" s="141"/>
    </row>
    <row r="1028" spans="1:7" s="82" customFormat="1" ht="14.5" customHeight="1">
      <c r="A1028" s="141"/>
      <c r="B1028" s="141"/>
      <c r="C1028" s="141"/>
      <c r="D1028" s="141"/>
      <c r="E1028" s="141"/>
      <c r="F1028" s="141"/>
      <c r="G1028" s="141"/>
    </row>
    <row r="1029" spans="1:7" s="85" customFormat="1" ht="14.5" customHeight="1">
      <c r="A1029" s="66" t="s">
        <v>43</v>
      </c>
      <c r="B1029" s="67"/>
      <c r="C1029" s="65"/>
      <c r="D1029" s="65"/>
      <c r="E1029" s="68"/>
      <c r="F1029" s="69"/>
      <c r="G1029" s="68"/>
    </row>
    <row r="1030" spans="1:7" s="85" customFormat="1" ht="14.5" customHeight="1">
      <c r="A1030" s="152" t="s">
        <v>44</v>
      </c>
      <c r="B1030" s="154" t="s">
        <v>45</v>
      </c>
      <c r="C1030" s="155"/>
      <c r="D1030" s="152" t="s">
        <v>46</v>
      </c>
      <c r="E1030" s="158" t="s">
        <v>47</v>
      </c>
      <c r="F1030" s="160" t="s">
        <v>48</v>
      </c>
      <c r="G1030" s="158" t="s">
        <v>49</v>
      </c>
    </row>
    <row r="1031" spans="1:7" s="71" customFormat="1" ht="14.5" customHeight="1">
      <c r="A1031" s="153"/>
      <c r="B1031" s="156"/>
      <c r="C1031" s="157"/>
      <c r="D1031" s="153"/>
      <c r="E1031" s="159"/>
      <c r="F1031" s="161"/>
      <c r="G1031" s="159"/>
    </row>
    <row r="1032" spans="1:7" s="74" customFormat="1" ht="14.5" customHeight="1">
      <c r="A1032" s="72">
        <f>IF(ISBLANK(B1032),"",A1031+1)</f>
        <v>1</v>
      </c>
      <c r="B1032" s="150" t="s">
        <v>404</v>
      </c>
      <c r="C1032" s="150"/>
      <c r="D1032" s="72" t="s">
        <v>116</v>
      </c>
      <c r="E1032" s="72">
        <v>23</v>
      </c>
      <c r="F1032" s="73">
        <v>91330800</v>
      </c>
      <c r="G1032" s="72">
        <v>143</v>
      </c>
    </row>
    <row r="1033" spans="1:7" s="74" customFormat="1" ht="14.5" customHeight="1">
      <c r="A1033" s="72">
        <f t="shared" ref="A1033:A1081" si="18">IF(ISBLANK(B1033),"",A1032+1)</f>
        <v>2</v>
      </c>
      <c r="B1033" s="150" t="s">
        <v>436</v>
      </c>
      <c r="C1033" s="150"/>
      <c r="D1033" s="72" t="s">
        <v>57</v>
      </c>
      <c r="E1033" s="72">
        <v>20</v>
      </c>
      <c r="F1033" s="73">
        <v>69638800</v>
      </c>
      <c r="G1033" s="72">
        <v>122</v>
      </c>
    </row>
    <row r="1034" spans="1:7" s="74" customFormat="1" ht="14.5" customHeight="1">
      <c r="A1034" s="72">
        <f t="shared" si="18"/>
        <v>3</v>
      </c>
      <c r="B1034" s="150" t="s">
        <v>443</v>
      </c>
      <c r="C1034" s="150"/>
      <c r="D1034" s="72" t="s">
        <v>57</v>
      </c>
      <c r="E1034" s="72">
        <v>15</v>
      </c>
      <c r="F1034" s="73">
        <v>64611800</v>
      </c>
      <c r="G1034" s="72">
        <v>146</v>
      </c>
    </row>
    <row r="1035" spans="1:7" s="74" customFormat="1" ht="14.5" customHeight="1">
      <c r="A1035" s="72">
        <f t="shared" si="18"/>
        <v>4</v>
      </c>
      <c r="B1035" s="150" t="s">
        <v>408</v>
      </c>
      <c r="C1035" s="150"/>
      <c r="D1035" s="72" t="s">
        <v>289</v>
      </c>
      <c r="E1035" s="72">
        <v>16</v>
      </c>
      <c r="F1035" s="73">
        <v>56642300</v>
      </c>
      <c r="G1035" s="72">
        <v>72</v>
      </c>
    </row>
    <row r="1036" spans="1:7" s="74" customFormat="1" ht="14.5" customHeight="1">
      <c r="A1036" s="72">
        <f t="shared" si="18"/>
        <v>5</v>
      </c>
      <c r="B1036" s="150" t="s">
        <v>409</v>
      </c>
      <c r="C1036" s="150"/>
      <c r="D1036" s="72" t="s">
        <v>87</v>
      </c>
      <c r="E1036" s="72">
        <v>17</v>
      </c>
      <c r="F1036" s="73">
        <v>48710200</v>
      </c>
      <c r="G1036" s="72">
        <v>163</v>
      </c>
    </row>
    <row r="1037" spans="1:7" s="74" customFormat="1" ht="14.5" customHeight="1">
      <c r="A1037" s="72">
        <f t="shared" si="18"/>
        <v>6</v>
      </c>
      <c r="B1037" s="150" t="s">
        <v>590</v>
      </c>
      <c r="C1037" s="150"/>
      <c r="D1037" s="72" t="s">
        <v>57</v>
      </c>
      <c r="E1037" s="72">
        <v>16</v>
      </c>
      <c r="F1037" s="73">
        <v>47432000</v>
      </c>
      <c r="G1037" s="72">
        <v>160</v>
      </c>
    </row>
    <row r="1038" spans="1:7" s="74" customFormat="1" ht="14.5" customHeight="1">
      <c r="A1038" s="72">
        <f t="shared" si="18"/>
        <v>7</v>
      </c>
      <c r="B1038" s="150" t="s">
        <v>406</v>
      </c>
      <c r="C1038" s="150"/>
      <c r="D1038" s="72" t="s">
        <v>116</v>
      </c>
      <c r="E1038" s="72">
        <v>12</v>
      </c>
      <c r="F1038" s="73">
        <v>45601600</v>
      </c>
      <c r="G1038" s="72">
        <v>86</v>
      </c>
    </row>
    <row r="1039" spans="1:7" s="74" customFormat="1" ht="14.5" customHeight="1">
      <c r="A1039" s="72">
        <f t="shared" si="18"/>
        <v>8</v>
      </c>
      <c r="B1039" s="150" t="s">
        <v>591</v>
      </c>
      <c r="C1039" s="150"/>
      <c r="D1039" s="72" t="s">
        <v>87</v>
      </c>
      <c r="E1039" s="72">
        <v>13</v>
      </c>
      <c r="F1039" s="73">
        <v>44929500</v>
      </c>
      <c r="G1039" s="72">
        <v>124</v>
      </c>
    </row>
    <row r="1040" spans="1:7" s="74" customFormat="1" ht="14.5" customHeight="1">
      <c r="A1040" s="72">
        <f t="shared" si="18"/>
        <v>9</v>
      </c>
      <c r="B1040" s="150" t="s">
        <v>592</v>
      </c>
      <c r="C1040" s="150"/>
      <c r="D1040" s="72" t="s">
        <v>57</v>
      </c>
      <c r="E1040" s="72">
        <v>17</v>
      </c>
      <c r="F1040" s="73">
        <v>38342700</v>
      </c>
      <c r="G1040" s="72">
        <v>135</v>
      </c>
    </row>
    <row r="1041" spans="1:7" s="74" customFormat="1" ht="14.5" customHeight="1">
      <c r="A1041" s="72">
        <f t="shared" si="18"/>
        <v>10</v>
      </c>
      <c r="B1041" s="150" t="s">
        <v>593</v>
      </c>
      <c r="C1041" s="150"/>
      <c r="D1041" s="72" t="s">
        <v>57</v>
      </c>
      <c r="E1041" s="72">
        <v>16</v>
      </c>
      <c r="F1041" s="73">
        <v>34662600</v>
      </c>
      <c r="G1041" s="72">
        <v>124</v>
      </c>
    </row>
    <row r="1042" spans="1:7" s="74" customFormat="1" ht="14.5" customHeight="1">
      <c r="A1042" s="72">
        <f t="shared" si="18"/>
        <v>11</v>
      </c>
      <c r="B1042" s="150" t="s">
        <v>594</v>
      </c>
      <c r="C1042" s="150"/>
      <c r="D1042" s="72" t="s">
        <v>57</v>
      </c>
      <c r="E1042" s="72">
        <v>6</v>
      </c>
      <c r="F1042" s="73">
        <v>32842700</v>
      </c>
      <c r="G1042" s="72">
        <v>82</v>
      </c>
    </row>
    <row r="1043" spans="1:7" s="74" customFormat="1" ht="14.5" customHeight="1">
      <c r="A1043" s="72">
        <f t="shared" si="18"/>
        <v>12</v>
      </c>
      <c r="B1043" s="150" t="s">
        <v>595</v>
      </c>
      <c r="C1043" s="150"/>
      <c r="D1043" s="72" t="s">
        <v>57</v>
      </c>
      <c r="E1043" s="72">
        <v>10</v>
      </c>
      <c r="F1043" s="73">
        <v>31157500</v>
      </c>
      <c r="G1043" s="72">
        <v>120</v>
      </c>
    </row>
    <row r="1044" spans="1:7" s="74" customFormat="1" ht="14.5" customHeight="1">
      <c r="A1044" s="72">
        <f t="shared" si="18"/>
        <v>13</v>
      </c>
      <c r="B1044" s="150" t="s">
        <v>435</v>
      </c>
      <c r="C1044" s="150"/>
      <c r="D1044" s="72" t="s">
        <v>83</v>
      </c>
      <c r="E1044" s="72">
        <v>11</v>
      </c>
      <c r="F1044" s="73">
        <v>30516200</v>
      </c>
      <c r="G1044" s="72">
        <v>134</v>
      </c>
    </row>
    <row r="1045" spans="1:7" s="74" customFormat="1" ht="14.5" customHeight="1">
      <c r="A1045" s="72">
        <f t="shared" si="18"/>
        <v>14</v>
      </c>
      <c r="B1045" s="150" t="s">
        <v>596</v>
      </c>
      <c r="C1045" s="150"/>
      <c r="D1045" s="72" t="s">
        <v>83</v>
      </c>
      <c r="E1045" s="72">
        <v>13</v>
      </c>
      <c r="F1045" s="73">
        <v>28827700</v>
      </c>
      <c r="G1045" s="72">
        <v>126</v>
      </c>
    </row>
    <row r="1046" spans="1:7" s="74" customFormat="1" ht="14.5" customHeight="1">
      <c r="A1046" s="72">
        <f t="shared" si="18"/>
        <v>15</v>
      </c>
      <c r="B1046" s="150" t="s">
        <v>433</v>
      </c>
      <c r="C1046" s="150"/>
      <c r="D1046" s="72" t="s">
        <v>434</v>
      </c>
      <c r="E1046" s="72">
        <v>13</v>
      </c>
      <c r="F1046" s="73">
        <v>25902800</v>
      </c>
      <c r="G1046" s="72">
        <v>92</v>
      </c>
    </row>
    <row r="1047" spans="1:7" s="74" customFormat="1" ht="14.5" customHeight="1">
      <c r="A1047" s="72">
        <f t="shared" si="18"/>
        <v>16</v>
      </c>
      <c r="B1047" s="150" t="s">
        <v>597</v>
      </c>
      <c r="C1047" s="150"/>
      <c r="D1047" s="72" t="s">
        <v>65</v>
      </c>
      <c r="E1047" s="72">
        <v>11</v>
      </c>
      <c r="F1047" s="73">
        <v>24421100</v>
      </c>
      <c r="G1047" s="72">
        <v>45</v>
      </c>
    </row>
    <row r="1048" spans="1:7" s="74" customFormat="1" ht="14.5" customHeight="1">
      <c r="A1048" s="72">
        <f t="shared" si="18"/>
        <v>17</v>
      </c>
      <c r="B1048" s="150" t="s">
        <v>598</v>
      </c>
      <c r="C1048" s="150"/>
      <c r="D1048" s="72" t="s">
        <v>57</v>
      </c>
      <c r="E1048" s="72">
        <v>10</v>
      </c>
      <c r="F1048" s="73">
        <v>23293570</v>
      </c>
      <c r="G1048" s="72">
        <v>129</v>
      </c>
    </row>
    <row r="1049" spans="1:7" s="74" customFormat="1" ht="14.5" customHeight="1">
      <c r="A1049" s="72">
        <f t="shared" si="18"/>
        <v>18</v>
      </c>
      <c r="B1049" s="150" t="s">
        <v>423</v>
      </c>
      <c r="C1049" s="150"/>
      <c r="D1049" s="72" t="s">
        <v>61</v>
      </c>
      <c r="E1049" s="72">
        <v>9</v>
      </c>
      <c r="F1049" s="73">
        <v>21813000</v>
      </c>
      <c r="G1049" s="72">
        <v>68</v>
      </c>
    </row>
    <row r="1050" spans="1:7" s="74" customFormat="1" ht="14.5" customHeight="1">
      <c r="A1050" s="72">
        <f t="shared" si="18"/>
        <v>19</v>
      </c>
      <c r="B1050" s="150" t="s">
        <v>523</v>
      </c>
      <c r="C1050" s="150"/>
      <c r="D1050" s="72" t="s">
        <v>57</v>
      </c>
      <c r="E1050" s="72">
        <v>9</v>
      </c>
      <c r="F1050" s="73">
        <v>19647100</v>
      </c>
      <c r="G1050" s="72">
        <v>80</v>
      </c>
    </row>
    <row r="1051" spans="1:7" s="74" customFormat="1" ht="14.5" customHeight="1">
      <c r="A1051" s="72">
        <f t="shared" si="18"/>
        <v>20</v>
      </c>
      <c r="B1051" s="150" t="s">
        <v>599</v>
      </c>
      <c r="C1051" s="150"/>
      <c r="D1051" s="72" t="s">
        <v>121</v>
      </c>
      <c r="E1051" s="72">
        <v>4</v>
      </c>
      <c r="F1051" s="73">
        <v>16688100</v>
      </c>
      <c r="G1051" s="72">
        <v>88</v>
      </c>
    </row>
    <row r="1052" spans="1:7" s="74" customFormat="1" ht="14.5" customHeight="1">
      <c r="A1052" s="72">
        <f t="shared" si="18"/>
        <v>21</v>
      </c>
      <c r="B1052" s="150" t="s">
        <v>600</v>
      </c>
      <c r="C1052" s="150"/>
      <c r="D1052" s="72" t="s">
        <v>57</v>
      </c>
      <c r="E1052" s="72">
        <v>3</v>
      </c>
      <c r="F1052" s="73">
        <v>16456000</v>
      </c>
      <c r="G1052" s="72">
        <v>12</v>
      </c>
    </row>
    <row r="1053" spans="1:7" s="74" customFormat="1" ht="14.5" customHeight="1">
      <c r="A1053" s="72">
        <f t="shared" si="18"/>
        <v>22</v>
      </c>
      <c r="B1053" s="150" t="s">
        <v>416</v>
      </c>
      <c r="C1053" s="150"/>
      <c r="D1053" s="72" t="s">
        <v>61</v>
      </c>
      <c r="E1053" s="72">
        <v>6</v>
      </c>
      <c r="F1053" s="73">
        <v>15546300</v>
      </c>
      <c r="G1053" s="72">
        <v>63</v>
      </c>
    </row>
    <row r="1054" spans="1:7" s="74" customFormat="1" ht="14.5" customHeight="1">
      <c r="A1054" s="72">
        <f t="shared" si="18"/>
        <v>23</v>
      </c>
      <c r="B1054" s="150" t="s">
        <v>601</v>
      </c>
      <c r="C1054" s="150"/>
      <c r="D1054" s="72" t="s">
        <v>59</v>
      </c>
      <c r="E1054" s="72">
        <v>6</v>
      </c>
      <c r="F1054" s="73">
        <v>15414300</v>
      </c>
      <c r="G1054" s="72">
        <v>67</v>
      </c>
    </row>
    <row r="1055" spans="1:7" s="74" customFormat="1" ht="14.5" customHeight="1">
      <c r="A1055" s="72">
        <f t="shared" si="18"/>
        <v>24</v>
      </c>
      <c r="B1055" s="150" t="s">
        <v>413</v>
      </c>
      <c r="C1055" s="150"/>
      <c r="D1055" s="72" t="s">
        <v>57</v>
      </c>
      <c r="E1055" s="72">
        <v>9</v>
      </c>
      <c r="F1055" s="73">
        <v>14154800</v>
      </c>
      <c r="G1055" s="72">
        <v>86</v>
      </c>
    </row>
    <row r="1056" spans="1:7" s="74" customFormat="1" ht="14.5" customHeight="1">
      <c r="A1056" s="72">
        <f t="shared" si="18"/>
        <v>25</v>
      </c>
      <c r="B1056" s="150" t="s">
        <v>602</v>
      </c>
      <c r="C1056" s="150"/>
      <c r="D1056" s="72" t="s">
        <v>57</v>
      </c>
      <c r="E1056" s="72">
        <v>3</v>
      </c>
      <c r="F1056" s="73">
        <v>13840200</v>
      </c>
      <c r="G1056" s="72">
        <v>3</v>
      </c>
    </row>
    <row r="1057" spans="1:7" s="74" customFormat="1" ht="14.5" customHeight="1">
      <c r="A1057" s="72">
        <f t="shared" si="18"/>
        <v>26</v>
      </c>
      <c r="B1057" s="150" t="s">
        <v>525</v>
      </c>
      <c r="C1057" s="150"/>
      <c r="D1057" s="72" t="s">
        <v>253</v>
      </c>
      <c r="E1057" s="72">
        <v>7</v>
      </c>
      <c r="F1057" s="73">
        <v>13378200</v>
      </c>
      <c r="G1057" s="72">
        <v>74</v>
      </c>
    </row>
    <row r="1058" spans="1:7" s="74" customFormat="1" ht="14.5" customHeight="1">
      <c r="A1058" s="72">
        <f t="shared" si="18"/>
        <v>27</v>
      </c>
      <c r="B1058" s="150" t="s">
        <v>603</v>
      </c>
      <c r="C1058" s="150"/>
      <c r="D1058" s="72" t="s">
        <v>59</v>
      </c>
      <c r="E1058" s="72">
        <v>2</v>
      </c>
      <c r="F1058" s="73">
        <v>13156000</v>
      </c>
      <c r="G1058" s="72">
        <v>12</v>
      </c>
    </row>
    <row r="1059" spans="1:7" s="74" customFormat="1" ht="14.5" customHeight="1">
      <c r="A1059" s="72">
        <f t="shared" si="18"/>
        <v>28</v>
      </c>
      <c r="B1059" s="150" t="s">
        <v>604</v>
      </c>
      <c r="C1059" s="150"/>
      <c r="D1059" s="72" t="s">
        <v>104</v>
      </c>
      <c r="E1059" s="72">
        <v>7</v>
      </c>
      <c r="F1059" s="73">
        <v>12325500</v>
      </c>
      <c r="G1059" s="72">
        <v>37</v>
      </c>
    </row>
    <row r="1060" spans="1:7" s="74" customFormat="1" ht="14.5" customHeight="1">
      <c r="A1060" s="72">
        <f t="shared" si="18"/>
        <v>29</v>
      </c>
      <c r="B1060" s="150" t="s">
        <v>605</v>
      </c>
      <c r="C1060" s="150"/>
      <c r="D1060" s="72" t="s">
        <v>57</v>
      </c>
      <c r="E1060" s="72">
        <v>5</v>
      </c>
      <c r="F1060" s="73">
        <v>10813000</v>
      </c>
      <c r="G1060" s="72">
        <v>41</v>
      </c>
    </row>
    <row r="1061" spans="1:7" s="74" customFormat="1" ht="14.5" customHeight="1">
      <c r="A1061" s="72">
        <f t="shared" si="18"/>
        <v>30</v>
      </c>
      <c r="B1061" s="150" t="s">
        <v>414</v>
      </c>
      <c r="C1061" s="150"/>
      <c r="D1061" s="72" t="s">
        <v>87</v>
      </c>
      <c r="E1061" s="72">
        <v>5</v>
      </c>
      <c r="F1061" s="73">
        <v>10058400</v>
      </c>
      <c r="G1061" s="72">
        <v>45</v>
      </c>
    </row>
    <row r="1062" spans="1:7" s="74" customFormat="1" ht="14.5" customHeight="1">
      <c r="A1062" s="72">
        <f t="shared" si="18"/>
        <v>31</v>
      </c>
      <c r="B1062" s="150" t="s">
        <v>452</v>
      </c>
      <c r="C1062" s="150"/>
      <c r="D1062" s="72" t="s">
        <v>67</v>
      </c>
      <c r="E1062" s="72">
        <v>5</v>
      </c>
      <c r="F1062" s="73">
        <v>9658000</v>
      </c>
      <c r="G1062" s="72">
        <v>41</v>
      </c>
    </row>
    <row r="1063" spans="1:7" s="74" customFormat="1" ht="14.5" customHeight="1">
      <c r="A1063" s="72">
        <f t="shared" si="18"/>
        <v>32</v>
      </c>
      <c r="B1063" s="150" t="s">
        <v>418</v>
      </c>
      <c r="C1063" s="150"/>
      <c r="D1063" s="72" t="s">
        <v>57</v>
      </c>
      <c r="E1063" s="72">
        <v>3</v>
      </c>
      <c r="F1063" s="73">
        <v>9306000</v>
      </c>
      <c r="G1063" s="72">
        <v>46</v>
      </c>
    </row>
    <row r="1064" spans="1:7" s="74" customFormat="1" ht="14.5" customHeight="1">
      <c r="A1064" s="72">
        <f t="shared" si="18"/>
        <v>33</v>
      </c>
      <c r="B1064" s="150" t="s">
        <v>441</v>
      </c>
      <c r="C1064" s="150"/>
      <c r="D1064" s="72" t="s">
        <v>57</v>
      </c>
      <c r="E1064" s="72">
        <v>3</v>
      </c>
      <c r="F1064" s="73">
        <v>8578900</v>
      </c>
      <c r="G1064" s="72">
        <v>38</v>
      </c>
    </row>
    <row r="1065" spans="1:7" s="74" customFormat="1" ht="14.5" customHeight="1">
      <c r="A1065" s="72">
        <f t="shared" si="18"/>
        <v>34</v>
      </c>
      <c r="B1065" s="150" t="s">
        <v>521</v>
      </c>
      <c r="C1065" s="150"/>
      <c r="D1065" s="72" t="s">
        <v>55</v>
      </c>
      <c r="E1065" s="72">
        <v>4</v>
      </c>
      <c r="F1065" s="73">
        <v>7835300</v>
      </c>
      <c r="G1065" s="72">
        <v>15</v>
      </c>
    </row>
    <row r="1066" spans="1:7" s="74" customFormat="1" ht="14.5" customHeight="1">
      <c r="A1066" s="72">
        <f t="shared" si="18"/>
        <v>35</v>
      </c>
      <c r="B1066" s="150" t="s">
        <v>606</v>
      </c>
      <c r="C1066" s="150"/>
      <c r="D1066" s="72" t="s">
        <v>104</v>
      </c>
      <c r="E1066" s="72">
        <v>3</v>
      </c>
      <c r="F1066" s="73">
        <v>6982800</v>
      </c>
      <c r="G1066" s="72">
        <v>22</v>
      </c>
    </row>
    <row r="1067" spans="1:7" s="74" customFormat="1" ht="14.5" customHeight="1">
      <c r="A1067" s="72">
        <f t="shared" si="18"/>
        <v>36</v>
      </c>
      <c r="B1067" s="150" t="s">
        <v>419</v>
      </c>
      <c r="C1067" s="150"/>
      <c r="D1067" s="72" t="s">
        <v>420</v>
      </c>
      <c r="E1067" s="72">
        <v>2</v>
      </c>
      <c r="F1067" s="73">
        <v>6350300</v>
      </c>
      <c r="G1067" s="72">
        <v>14</v>
      </c>
    </row>
    <row r="1068" spans="1:7" s="74" customFormat="1" ht="14.5" customHeight="1">
      <c r="A1068" s="72">
        <f t="shared" si="18"/>
        <v>37</v>
      </c>
      <c r="B1068" s="150" t="s">
        <v>607</v>
      </c>
      <c r="C1068" s="150"/>
      <c r="D1068" s="72" t="s">
        <v>57</v>
      </c>
      <c r="E1068" s="72">
        <v>1</v>
      </c>
      <c r="F1068" s="73">
        <v>5948800</v>
      </c>
      <c r="G1068" s="72">
        <v>8</v>
      </c>
    </row>
    <row r="1069" spans="1:7" s="74" customFormat="1" ht="14.5" customHeight="1">
      <c r="A1069" s="72">
        <f t="shared" si="18"/>
        <v>38</v>
      </c>
      <c r="B1069" s="150" t="s">
        <v>532</v>
      </c>
      <c r="C1069" s="150"/>
      <c r="D1069" s="72" t="s">
        <v>70</v>
      </c>
      <c r="E1069" s="72">
        <v>1</v>
      </c>
      <c r="F1069" s="73">
        <v>5170000</v>
      </c>
      <c r="G1069" s="72">
        <v>4</v>
      </c>
    </row>
    <row r="1070" spans="1:7" s="74" customFormat="1" ht="14.5" customHeight="1">
      <c r="A1070" s="72">
        <f t="shared" si="18"/>
        <v>39</v>
      </c>
      <c r="B1070" s="150" t="s">
        <v>515</v>
      </c>
      <c r="C1070" s="150"/>
      <c r="D1070" s="72" t="s">
        <v>90</v>
      </c>
      <c r="E1070" s="72">
        <v>3</v>
      </c>
      <c r="F1070" s="73">
        <v>4737700</v>
      </c>
      <c r="G1070" s="72">
        <v>37</v>
      </c>
    </row>
    <row r="1071" spans="1:7" s="74" customFormat="1" ht="14.5" customHeight="1">
      <c r="A1071" s="72">
        <f t="shared" si="18"/>
        <v>40</v>
      </c>
      <c r="B1071" s="150" t="s">
        <v>424</v>
      </c>
      <c r="C1071" s="150"/>
      <c r="D1071" s="72" t="s">
        <v>67</v>
      </c>
      <c r="E1071" s="72">
        <v>2</v>
      </c>
      <c r="F1071" s="73">
        <v>3355000</v>
      </c>
      <c r="G1071" s="72">
        <v>39</v>
      </c>
    </row>
    <row r="1072" spans="1:7" s="74" customFormat="1" ht="14.5" customHeight="1">
      <c r="A1072" s="72">
        <f t="shared" si="18"/>
        <v>41</v>
      </c>
      <c r="B1072" s="150" t="s">
        <v>608</v>
      </c>
      <c r="C1072" s="150"/>
      <c r="D1072" s="72" t="s">
        <v>57</v>
      </c>
      <c r="E1072" s="72">
        <v>2</v>
      </c>
      <c r="F1072" s="73">
        <v>2866600</v>
      </c>
      <c r="G1072" s="72">
        <v>4</v>
      </c>
    </row>
    <row r="1073" spans="1:7" s="74" customFormat="1" ht="14.5" customHeight="1">
      <c r="A1073" s="72">
        <f t="shared" si="18"/>
        <v>42</v>
      </c>
      <c r="B1073" s="150" t="s">
        <v>609</v>
      </c>
      <c r="C1073" s="150"/>
      <c r="D1073" s="72" t="s">
        <v>70</v>
      </c>
      <c r="E1073" s="72">
        <v>0</v>
      </c>
      <c r="F1073" s="73">
        <v>2390300</v>
      </c>
      <c r="G1073" s="72">
        <v>1</v>
      </c>
    </row>
    <row r="1074" spans="1:7" s="74" customFormat="1" ht="14.5" customHeight="1">
      <c r="A1074" s="72">
        <f t="shared" si="18"/>
        <v>43</v>
      </c>
      <c r="B1074" s="150" t="s">
        <v>432</v>
      </c>
      <c r="C1074" s="150"/>
      <c r="D1074" s="72" t="s">
        <v>65</v>
      </c>
      <c r="E1074" s="72">
        <v>2</v>
      </c>
      <c r="F1074" s="73">
        <v>2343000</v>
      </c>
      <c r="G1074" s="72">
        <v>6</v>
      </c>
    </row>
    <row r="1075" spans="1:7" s="74" customFormat="1" ht="14.5" customHeight="1">
      <c r="A1075" s="72">
        <f t="shared" si="18"/>
        <v>44</v>
      </c>
      <c r="B1075" s="150" t="s">
        <v>610</v>
      </c>
      <c r="C1075" s="150"/>
      <c r="D1075" s="72" t="s">
        <v>57</v>
      </c>
      <c r="E1075" s="72">
        <v>1</v>
      </c>
      <c r="F1075" s="73">
        <v>2337500</v>
      </c>
      <c r="G1075" s="72">
        <v>7</v>
      </c>
    </row>
    <row r="1076" spans="1:7" s="74" customFormat="1" ht="14.5" customHeight="1">
      <c r="A1076" s="72">
        <f t="shared" si="18"/>
        <v>45</v>
      </c>
      <c r="B1076" s="150" t="s">
        <v>611</v>
      </c>
      <c r="C1076" s="150"/>
      <c r="D1076" s="72" t="s">
        <v>90</v>
      </c>
      <c r="E1076" s="72">
        <v>1</v>
      </c>
      <c r="F1076" s="73">
        <v>1476200</v>
      </c>
      <c r="G1076" s="72">
        <v>4</v>
      </c>
    </row>
    <row r="1077" spans="1:7" s="74" customFormat="1" ht="14.5" customHeight="1">
      <c r="A1077" s="72">
        <f t="shared" si="18"/>
        <v>46</v>
      </c>
      <c r="B1077" s="150" t="s">
        <v>612</v>
      </c>
      <c r="C1077" s="150"/>
      <c r="D1077" s="72" t="s">
        <v>57</v>
      </c>
      <c r="E1077" s="72">
        <v>1</v>
      </c>
      <c r="F1077" s="73">
        <v>1472900</v>
      </c>
      <c r="G1077" s="72">
        <v>2</v>
      </c>
    </row>
    <row r="1078" spans="1:7" s="74" customFormat="1" ht="14.5" customHeight="1">
      <c r="A1078" s="72">
        <f t="shared" si="18"/>
        <v>47</v>
      </c>
      <c r="B1078" s="150" t="s">
        <v>613</v>
      </c>
      <c r="C1078" s="150"/>
      <c r="D1078" s="72" t="s">
        <v>57</v>
      </c>
      <c r="E1078" s="72">
        <v>1</v>
      </c>
      <c r="F1078" s="73">
        <v>1445400</v>
      </c>
      <c r="G1078" s="72">
        <v>7</v>
      </c>
    </row>
    <row r="1079" spans="1:7" s="74" customFormat="1" ht="14.5" customHeight="1">
      <c r="A1079" s="72">
        <f t="shared" si="18"/>
        <v>48</v>
      </c>
      <c r="B1079" s="150" t="s">
        <v>614</v>
      </c>
      <c r="C1079" s="150"/>
      <c r="D1079" s="72" t="s">
        <v>121</v>
      </c>
      <c r="E1079" s="72">
        <v>1</v>
      </c>
      <c r="F1079" s="73">
        <v>1409100</v>
      </c>
      <c r="G1079" s="72">
        <v>3</v>
      </c>
    </row>
    <row r="1080" spans="1:7" s="74" customFormat="1" ht="14.5" customHeight="1">
      <c r="A1080" s="72">
        <f t="shared" si="18"/>
        <v>49</v>
      </c>
      <c r="B1080" s="150" t="s">
        <v>615</v>
      </c>
      <c r="C1080" s="150"/>
      <c r="D1080" s="72" t="s">
        <v>90</v>
      </c>
      <c r="E1080" s="72">
        <v>3</v>
      </c>
      <c r="F1080" s="73">
        <v>1171500</v>
      </c>
      <c r="G1080" s="72">
        <v>6</v>
      </c>
    </row>
    <row r="1081" spans="1:7" s="74" customFormat="1" ht="14.5" customHeight="1">
      <c r="A1081" s="72">
        <f t="shared" si="18"/>
        <v>50</v>
      </c>
      <c r="B1081" s="150" t="s">
        <v>531</v>
      </c>
      <c r="C1081" s="150"/>
      <c r="D1081" s="72" t="s">
        <v>104</v>
      </c>
      <c r="E1081" s="72">
        <v>1</v>
      </c>
      <c r="F1081" s="73">
        <v>1122000</v>
      </c>
      <c r="G1081" s="72">
        <v>8</v>
      </c>
    </row>
    <row r="1082" spans="1:7" s="74" customFormat="1" ht="14.5" customHeight="1">
      <c r="A1082" s="75" t="s">
        <v>50</v>
      </c>
      <c r="B1082" s="76"/>
      <c r="C1082" s="77"/>
      <c r="D1082" s="77"/>
      <c r="E1082" s="78"/>
      <c r="F1082" s="79"/>
      <c r="G1082" s="78"/>
    </row>
    <row r="1083" spans="1:7" s="80" customFormat="1" ht="24.65" customHeight="1">
      <c r="A1083" s="151">
        <v>20</v>
      </c>
      <c r="B1083" s="151"/>
      <c r="C1083" s="151"/>
      <c r="D1083" s="151"/>
      <c r="E1083" s="151"/>
      <c r="F1083" s="151"/>
      <c r="G1083" s="151"/>
    </row>
    <row r="1084" spans="1:7" s="86" customFormat="1" ht="14.5" customHeight="1">
      <c r="A1084" s="94"/>
      <c r="B1084" s="94"/>
      <c r="C1084" s="94"/>
      <c r="D1084" s="94"/>
      <c r="E1084" s="94"/>
      <c r="F1084" s="94"/>
      <c r="G1084" s="94"/>
    </row>
    <row r="1085" spans="1:7" s="86" customFormat="1" ht="14.5" customHeight="1">
      <c r="A1085" s="94"/>
      <c r="B1085" s="94"/>
      <c r="C1085" s="94"/>
      <c r="D1085" s="94"/>
      <c r="E1085" s="94"/>
      <c r="F1085" s="94"/>
      <c r="G1085" s="94"/>
    </row>
    <row r="1086" spans="1:7" s="85" customFormat="1" ht="14.5" customHeight="1">
      <c r="A1086" s="66" t="s">
        <v>51</v>
      </c>
      <c r="B1086" s="67"/>
      <c r="C1086" s="65"/>
      <c r="D1086" s="65"/>
      <c r="E1086" s="68"/>
      <c r="F1086" s="69"/>
      <c r="G1086" s="68"/>
    </row>
    <row r="1087" spans="1:7" s="85" customFormat="1" ht="14.5" customHeight="1">
      <c r="A1087" s="152" t="s">
        <v>44</v>
      </c>
      <c r="B1087" s="154" t="s">
        <v>45</v>
      </c>
      <c r="C1087" s="155"/>
      <c r="D1087" s="152" t="s">
        <v>46</v>
      </c>
      <c r="E1087" s="158" t="s">
        <v>47</v>
      </c>
      <c r="F1087" s="160" t="s">
        <v>48</v>
      </c>
      <c r="G1087" s="158" t="s">
        <v>49</v>
      </c>
    </row>
    <row r="1088" spans="1:7" s="71" customFormat="1" ht="14.5" customHeight="1">
      <c r="A1088" s="153"/>
      <c r="B1088" s="156"/>
      <c r="C1088" s="157"/>
      <c r="D1088" s="153"/>
      <c r="E1088" s="159"/>
      <c r="F1088" s="161"/>
      <c r="G1088" s="159"/>
    </row>
    <row r="1089" spans="1:7" s="74" customFormat="1" ht="14.5" customHeight="1">
      <c r="A1089" s="72">
        <f>IF(ISBLANK(B1089),"",A1088+1)</f>
        <v>1</v>
      </c>
      <c r="B1089" s="150" t="s">
        <v>539</v>
      </c>
      <c r="C1089" s="150"/>
      <c r="D1089" s="72" t="s">
        <v>128</v>
      </c>
      <c r="E1089" s="72">
        <v>5</v>
      </c>
      <c r="F1089" s="73">
        <v>13990900</v>
      </c>
      <c r="G1089" s="72">
        <v>19</v>
      </c>
    </row>
    <row r="1090" spans="1:7" s="74" customFormat="1" ht="14.5" customHeight="1">
      <c r="A1090" s="72">
        <f t="shared" ref="A1090:A1138" si="19">IF(ISBLANK(B1090),"",A1089+1)</f>
        <v>2</v>
      </c>
      <c r="B1090" s="150" t="s">
        <v>616</v>
      </c>
      <c r="C1090" s="150"/>
      <c r="D1090" s="72" t="s">
        <v>128</v>
      </c>
      <c r="E1090" s="72">
        <v>6</v>
      </c>
      <c r="F1090" s="73">
        <v>13272600</v>
      </c>
      <c r="G1090" s="72">
        <v>19</v>
      </c>
    </row>
    <row r="1091" spans="1:7" s="74" customFormat="1" ht="14.5" customHeight="1">
      <c r="A1091" s="72">
        <f t="shared" si="19"/>
        <v>3</v>
      </c>
      <c r="B1091" s="150" t="s">
        <v>617</v>
      </c>
      <c r="C1091" s="150"/>
      <c r="D1091" s="72" t="s">
        <v>164</v>
      </c>
      <c r="E1091" s="72">
        <v>6</v>
      </c>
      <c r="F1091" s="73">
        <v>13137300</v>
      </c>
      <c r="G1091" s="72">
        <v>32</v>
      </c>
    </row>
    <row r="1092" spans="1:7" s="74" customFormat="1" ht="14.5" customHeight="1">
      <c r="A1092" s="72">
        <f t="shared" si="19"/>
        <v>4</v>
      </c>
      <c r="B1092" s="150" t="s">
        <v>618</v>
      </c>
      <c r="C1092" s="150"/>
      <c r="D1092" s="72" t="s">
        <v>128</v>
      </c>
      <c r="E1092" s="72">
        <v>7</v>
      </c>
      <c r="F1092" s="73">
        <v>10943900</v>
      </c>
      <c r="G1092" s="72">
        <v>29</v>
      </c>
    </row>
    <row r="1093" spans="1:7" s="74" customFormat="1" ht="14.5" customHeight="1">
      <c r="A1093" s="72">
        <f t="shared" si="19"/>
        <v>5</v>
      </c>
      <c r="B1093" s="150" t="s">
        <v>619</v>
      </c>
      <c r="C1093" s="150"/>
      <c r="D1093" s="72" t="s">
        <v>128</v>
      </c>
      <c r="E1093" s="72">
        <v>5</v>
      </c>
      <c r="F1093" s="73">
        <v>9515000</v>
      </c>
      <c r="G1093" s="72">
        <v>26</v>
      </c>
    </row>
    <row r="1094" spans="1:7" s="74" customFormat="1" ht="14.5" customHeight="1">
      <c r="A1094" s="72">
        <f t="shared" si="19"/>
        <v>6</v>
      </c>
      <c r="B1094" s="150" t="s">
        <v>620</v>
      </c>
      <c r="C1094" s="150"/>
      <c r="D1094" s="72" t="s">
        <v>496</v>
      </c>
      <c r="E1094" s="72">
        <v>4</v>
      </c>
      <c r="F1094" s="73">
        <v>5304200</v>
      </c>
      <c r="G1094" s="72">
        <v>17</v>
      </c>
    </row>
    <row r="1095" spans="1:7" s="74" customFormat="1" ht="14.5" customHeight="1">
      <c r="A1095" s="72">
        <f t="shared" si="19"/>
        <v>7</v>
      </c>
      <c r="B1095" s="150" t="s">
        <v>621</v>
      </c>
      <c r="C1095" s="150"/>
      <c r="D1095" s="72" t="s">
        <v>128</v>
      </c>
      <c r="E1095" s="72">
        <v>2</v>
      </c>
      <c r="F1095" s="73">
        <v>2387000</v>
      </c>
      <c r="G1095" s="72">
        <v>2</v>
      </c>
    </row>
    <row r="1096" spans="1:7" s="74" customFormat="1" ht="14.5" customHeight="1">
      <c r="A1096" s="72" t="str">
        <f t="shared" si="19"/>
        <v/>
      </c>
      <c r="B1096" s="150"/>
      <c r="C1096" s="150"/>
      <c r="D1096" s="72"/>
      <c r="E1096" s="72"/>
      <c r="F1096" s="73"/>
      <c r="G1096" s="72"/>
    </row>
    <row r="1097" spans="1:7" s="74" customFormat="1" ht="14.5" customHeight="1">
      <c r="A1097" s="72" t="str">
        <f t="shared" si="19"/>
        <v/>
      </c>
      <c r="B1097" s="150"/>
      <c r="C1097" s="150"/>
      <c r="D1097" s="72"/>
      <c r="E1097" s="72"/>
      <c r="F1097" s="73"/>
      <c r="G1097" s="72"/>
    </row>
    <row r="1098" spans="1:7" s="74" customFormat="1" ht="14.5" customHeight="1">
      <c r="A1098" s="72" t="str">
        <f t="shared" si="19"/>
        <v/>
      </c>
      <c r="B1098" s="150"/>
      <c r="C1098" s="150"/>
      <c r="D1098" s="72"/>
      <c r="E1098" s="72"/>
      <c r="F1098" s="73"/>
      <c r="G1098" s="72"/>
    </row>
    <row r="1099" spans="1:7" s="74" customFormat="1" ht="14.5" customHeight="1">
      <c r="A1099" s="72" t="str">
        <f t="shared" si="19"/>
        <v/>
      </c>
      <c r="B1099" s="150"/>
      <c r="C1099" s="150"/>
      <c r="D1099" s="72"/>
      <c r="E1099" s="72"/>
      <c r="F1099" s="73"/>
      <c r="G1099" s="72"/>
    </row>
    <row r="1100" spans="1:7" s="74" customFormat="1" ht="14.5" customHeight="1">
      <c r="A1100" s="72" t="str">
        <f t="shared" si="19"/>
        <v/>
      </c>
      <c r="B1100" s="150"/>
      <c r="C1100" s="150"/>
      <c r="D1100" s="72"/>
      <c r="E1100" s="72"/>
      <c r="F1100" s="73"/>
      <c r="G1100" s="72"/>
    </row>
    <row r="1101" spans="1:7" s="74" customFormat="1" ht="14.5" customHeight="1">
      <c r="A1101" s="72" t="str">
        <f t="shared" si="19"/>
        <v/>
      </c>
      <c r="B1101" s="150"/>
      <c r="C1101" s="150"/>
      <c r="D1101" s="72"/>
      <c r="E1101" s="72"/>
      <c r="F1101" s="73"/>
      <c r="G1101" s="72"/>
    </row>
    <row r="1102" spans="1:7" s="74" customFormat="1" ht="14.5" customHeight="1">
      <c r="A1102" s="72" t="str">
        <f t="shared" si="19"/>
        <v/>
      </c>
      <c r="B1102" s="150"/>
      <c r="C1102" s="150"/>
      <c r="D1102" s="72"/>
      <c r="E1102" s="72"/>
      <c r="F1102" s="73"/>
      <c r="G1102" s="72"/>
    </row>
    <row r="1103" spans="1:7" s="74" customFormat="1" ht="14.5" customHeight="1">
      <c r="A1103" s="72" t="str">
        <f t="shared" si="19"/>
        <v/>
      </c>
      <c r="B1103" s="150"/>
      <c r="C1103" s="150"/>
      <c r="D1103" s="72"/>
      <c r="E1103" s="72"/>
      <c r="F1103" s="73"/>
      <c r="G1103" s="72"/>
    </row>
    <row r="1104" spans="1:7" s="74" customFormat="1" ht="14.5" customHeight="1">
      <c r="A1104" s="72" t="str">
        <f t="shared" si="19"/>
        <v/>
      </c>
      <c r="B1104" s="150"/>
      <c r="C1104" s="150"/>
      <c r="D1104" s="72"/>
      <c r="E1104" s="72"/>
      <c r="F1104" s="73"/>
      <c r="G1104" s="72"/>
    </row>
    <row r="1105" spans="1:7" s="74" customFormat="1" ht="14.5" customHeight="1">
      <c r="A1105" s="72" t="str">
        <f t="shared" si="19"/>
        <v/>
      </c>
      <c r="B1105" s="150"/>
      <c r="C1105" s="150"/>
      <c r="D1105" s="72"/>
      <c r="E1105" s="72"/>
      <c r="F1105" s="73"/>
      <c r="G1105" s="72"/>
    </row>
    <row r="1106" spans="1:7" s="74" customFormat="1" ht="14.5" customHeight="1">
      <c r="A1106" s="72" t="str">
        <f t="shared" si="19"/>
        <v/>
      </c>
      <c r="B1106" s="150"/>
      <c r="C1106" s="150"/>
      <c r="D1106" s="72"/>
      <c r="E1106" s="72"/>
      <c r="F1106" s="73"/>
      <c r="G1106" s="72"/>
    </row>
    <row r="1107" spans="1:7" s="74" customFormat="1" ht="14.5" customHeight="1">
      <c r="A1107" s="72" t="str">
        <f t="shared" si="19"/>
        <v/>
      </c>
      <c r="B1107" s="150"/>
      <c r="C1107" s="150"/>
      <c r="D1107" s="72"/>
      <c r="E1107" s="72"/>
      <c r="F1107" s="73"/>
      <c r="G1107" s="72"/>
    </row>
    <row r="1108" spans="1:7" s="74" customFormat="1" ht="14.5" customHeight="1">
      <c r="A1108" s="72" t="str">
        <f t="shared" si="19"/>
        <v/>
      </c>
      <c r="B1108" s="150"/>
      <c r="C1108" s="150"/>
      <c r="D1108" s="72"/>
      <c r="E1108" s="72"/>
      <c r="F1108" s="73"/>
      <c r="G1108" s="72"/>
    </row>
    <row r="1109" spans="1:7" s="74" customFormat="1" ht="14.5" customHeight="1">
      <c r="A1109" s="72" t="str">
        <f t="shared" si="19"/>
        <v/>
      </c>
      <c r="B1109" s="150"/>
      <c r="C1109" s="150"/>
      <c r="D1109" s="72"/>
      <c r="E1109" s="72"/>
      <c r="F1109" s="73"/>
      <c r="G1109" s="72"/>
    </row>
    <row r="1110" spans="1:7" s="74" customFormat="1" ht="14.5" customHeight="1">
      <c r="A1110" s="72" t="str">
        <f t="shared" si="19"/>
        <v/>
      </c>
      <c r="B1110" s="150"/>
      <c r="C1110" s="150"/>
      <c r="D1110" s="72"/>
      <c r="E1110" s="72"/>
      <c r="F1110" s="73"/>
      <c r="G1110" s="72"/>
    </row>
    <row r="1111" spans="1:7" s="74" customFormat="1" ht="14.5" customHeight="1">
      <c r="A1111" s="72" t="str">
        <f t="shared" si="19"/>
        <v/>
      </c>
      <c r="B1111" s="150"/>
      <c r="C1111" s="150"/>
      <c r="D1111" s="72"/>
      <c r="E1111" s="72"/>
      <c r="F1111" s="73"/>
      <c r="G1111" s="72"/>
    </row>
    <row r="1112" spans="1:7" s="74" customFormat="1" ht="14.5" customHeight="1">
      <c r="A1112" s="72" t="str">
        <f t="shared" si="19"/>
        <v/>
      </c>
      <c r="B1112" s="150"/>
      <c r="C1112" s="150"/>
      <c r="D1112" s="72"/>
      <c r="E1112" s="72"/>
      <c r="F1112" s="73"/>
      <c r="G1112" s="72"/>
    </row>
    <row r="1113" spans="1:7" s="74" customFormat="1" ht="14.5" customHeight="1">
      <c r="A1113" s="72" t="str">
        <f t="shared" si="19"/>
        <v/>
      </c>
      <c r="B1113" s="150"/>
      <c r="C1113" s="150"/>
      <c r="D1113" s="72"/>
      <c r="E1113" s="72"/>
      <c r="F1113" s="73"/>
      <c r="G1113" s="72"/>
    </row>
    <row r="1114" spans="1:7" s="74" customFormat="1" ht="14.5" customHeight="1">
      <c r="A1114" s="72" t="str">
        <f t="shared" si="19"/>
        <v/>
      </c>
      <c r="B1114" s="150"/>
      <c r="C1114" s="150"/>
      <c r="D1114" s="72"/>
      <c r="E1114" s="72"/>
      <c r="F1114" s="73"/>
      <c r="G1114" s="72"/>
    </row>
    <row r="1115" spans="1:7" s="74" customFormat="1" ht="14.5" customHeight="1">
      <c r="A1115" s="72" t="str">
        <f t="shared" si="19"/>
        <v/>
      </c>
      <c r="B1115" s="150"/>
      <c r="C1115" s="150"/>
      <c r="D1115" s="72"/>
      <c r="E1115" s="72"/>
      <c r="F1115" s="73"/>
      <c r="G1115" s="72"/>
    </row>
    <row r="1116" spans="1:7" s="74" customFormat="1" ht="14.5" customHeight="1">
      <c r="A1116" s="72" t="str">
        <f t="shared" si="19"/>
        <v/>
      </c>
      <c r="B1116" s="150"/>
      <c r="C1116" s="150"/>
      <c r="D1116" s="72"/>
      <c r="E1116" s="72"/>
      <c r="F1116" s="73"/>
      <c r="G1116" s="72"/>
    </row>
    <row r="1117" spans="1:7" s="74" customFormat="1" ht="14.5" customHeight="1">
      <c r="A1117" s="72" t="str">
        <f t="shared" si="19"/>
        <v/>
      </c>
      <c r="B1117" s="150"/>
      <c r="C1117" s="150"/>
      <c r="D1117" s="72"/>
      <c r="E1117" s="72"/>
      <c r="F1117" s="73"/>
      <c r="G1117" s="72"/>
    </row>
    <row r="1118" spans="1:7" s="74" customFormat="1" ht="14.5" customHeight="1">
      <c r="A1118" s="72" t="str">
        <f t="shared" si="19"/>
        <v/>
      </c>
      <c r="B1118" s="150"/>
      <c r="C1118" s="150"/>
      <c r="D1118" s="72"/>
      <c r="E1118" s="72"/>
      <c r="F1118" s="73"/>
      <c r="G1118" s="72"/>
    </row>
    <row r="1119" spans="1:7" s="74" customFormat="1" ht="14.5" customHeight="1">
      <c r="A1119" s="72" t="str">
        <f t="shared" si="19"/>
        <v/>
      </c>
      <c r="B1119" s="150"/>
      <c r="C1119" s="150"/>
      <c r="D1119" s="72"/>
      <c r="E1119" s="72"/>
      <c r="F1119" s="73"/>
      <c r="G1119" s="72"/>
    </row>
    <row r="1120" spans="1:7" s="74" customFormat="1" ht="14.5" customHeight="1">
      <c r="A1120" s="72" t="str">
        <f t="shared" si="19"/>
        <v/>
      </c>
      <c r="B1120" s="150"/>
      <c r="C1120" s="150"/>
      <c r="D1120" s="72"/>
      <c r="E1120" s="72"/>
      <c r="F1120" s="73"/>
      <c r="G1120" s="72"/>
    </row>
    <row r="1121" spans="1:7" s="74" customFormat="1" ht="14.5" customHeight="1">
      <c r="A1121" s="72" t="str">
        <f t="shared" si="19"/>
        <v/>
      </c>
      <c r="B1121" s="150"/>
      <c r="C1121" s="150"/>
      <c r="D1121" s="72"/>
      <c r="E1121" s="72"/>
      <c r="F1121" s="73"/>
      <c r="G1121" s="72"/>
    </row>
    <row r="1122" spans="1:7" s="74" customFormat="1" ht="14.5" customHeight="1">
      <c r="A1122" s="72" t="str">
        <f t="shared" si="19"/>
        <v/>
      </c>
      <c r="B1122" s="150"/>
      <c r="C1122" s="150"/>
      <c r="D1122" s="72"/>
      <c r="E1122" s="72"/>
      <c r="F1122" s="73"/>
      <c r="G1122" s="72"/>
    </row>
    <row r="1123" spans="1:7" s="74" customFormat="1" ht="14.5" customHeight="1">
      <c r="A1123" s="72" t="str">
        <f t="shared" si="19"/>
        <v/>
      </c>
      <c r="B1123" s="150"/>
      <c r="C1123" s="150"/>
      <c r="D1123" s="72"/>
      <c r="E1123" s="72"/>
      <c r="F1123" s="73"/>
      <c r="G1123" s="72"/>
    </row>
    <row r="1124" spans="1:7" s="74" customFormat="1" ht="14.5" customHeight="1">
      <c r="A1124" s="72" t="str">
        <f t="shared" si="19"/>
        <v/>
      </c>
      <c r="B1124" s="150"/>
      <c r="C1124" s="150"/>
      <c r="D1124" s="72"/>
      <c r="E1124" s="72"/>
      <c r="F1124" s="73"/>
      <c r="G1124" s="72"/>
    </row>
    <row r="1125" spans="1:7" s="74" customFormat="1" ht="14.5" customHeight="1">
      <c r="A1125" s="72" t="str">
        <f t="shared" si="19"/>
        <v/>
      </c>
      <c r="B1125" s="150"/>
      <c r="C1125" s="150"/>
      <c r="D1125" s="72"/>
      <c r="E1125" s="72"/>
      <c r="F1125" s="73"/>
      <c r="G1125" s="72"/>
    </row>
    <row r="1126" spans="1:7" s="74" customFormat="1" ht="14.5" customHeight="1">
      <c r="A1126" s="72" t="str">
        <f t="shared" si="19"/>
        <v/>
      </c>
      <c r="B1126" s="150"/>
      <c r="C1126" s="150"/>
      <c r="D1126" s="72"/>
      <c r="E1126" s="72"/>
      <c r="F1126" s="73"/>
      <c r="G1126" s="72"/>
    </row>
    <row r="1127" spans="1:7" s="74" customFormat="1" ht="14.5" customHeight="1">
      <c r="A1127" s="72" t="str">
        <f t="shared" si="19"/>
        <v/>
      </c>
      <c r="B1127" s="150"/>
      <c r="C1127" s="150"/>
      <c r="D1127" s="72"/>
      <c r="E1127" s="72"/>
      <c r="F1127" s="73"/>
      <c r="G1127" s="72"/>
    </row>
    <row r="1128" spans="1:7" s="74" customFormat="1" ht="14.5" customHeight="1">
      <c r="A1128" s="72" t="str">
        <f t="shared" si="19"/>
        <v/>
      </c>
      <c r="B1128" s="150"/>
      <c r="C1128" s="150"/>
      <c r="D1128" s="72"/>
      <c r="E1128" s="72"/>
      <c r="F1128" s="73"/>
      <c r="G1128" s="72"/>
    </row>
    <row r="1129" spans="1:7" s="74" customFormat="1" ht="14.5" customHeight="1">
      <c r="A1129" s="72" t="str">
        <f t="shared" si="19"/>
        <v/>
      </c>
      <c r="B1129" s="150"/>
      <c r="C1129" s="150"/>
      <c r="D1129" s="72"/>
      <c r="E1129" s="72"/>
      <c r="F1129" s="73"/>
      <c r="G1129" s="72"/>
    </row>
    <row r="1130" spans="1:7" s="74" customFormat="1" ht="14.5" customHeight="1">
      <c r="A1130" s="72" t="str">
        <f t="shared" si="19"/>
        <v/>
      </c>
      <c r="B1130" s="150"/>
      <c r="C1130" s="150"/>
      <c r="D1130" s="72"/>
      <c r="E1130" s="72"/>
      <c r="F1130" s="73"/>
      <c r="G1130" s="72"/>
    </row>
    <row r="1131" spans="1:7" s="74" customFormat="1" ht="14.5" customHeight="1">
      <c r="A1131" s="72" t="str">
        <f t="shared" si="19"/>
        <v/>
      </c>
      <c r="B1131" s="150"/>
      <c r="C1131" s="150"/>
      <c r="D1131" s="72"/>
      <c r="E1131" s="72"/>
      <c r="F1131" s="73"/>
      <c r="G1131" s="72"/>
    </row>
    <row r="1132" spans="1:7" s="74" customFormat="1" ht="14.5" customHeight="1">
      <c r="A1132" s="72" t="str">
        <f t="shared" si="19"/>
        <v/>
      </c>
      <c r="B1132" s="150"/>
      <c r="C1132" s="150"/>
      <c r="D1132" s="72"/>
      <c r="E1132" s="72"/>
      <c r="F1132" s="73"/>
      <c r="G1132" s="72"/>
    </row>
    <row r="1133" spans="1:7" s="74" customFormat="1" ht="14.5" customHeight="1">
      <c r="A1133" s="72" t="str">
        <f t="shared" si="19"/>
        <v/>
      </c>
      <c r="B1133" s="150"/>
      <c r="C1133" s="150"/>
      <c r="D1133" s="72"/>
      <c r="E1133" s="72"/>
      <c r="F1133" s="73"/>
      <c r="G1133" s="72"/>
    </row>
    <row r="1134" spans="1:7" s="74" customFormat="1" ht="14.5" customHeight="1">
      <c r="A1134" s="72" t="str">
        <f t="shared" si="19"/>
        <v/>
      </c>
      <c r="B1134" s="150"/>
      <c r="C1134" s="150"/>
      <c r="D1134" s="72"/>
      <c r="E1134" s="72"/>
      <c r="F1134" s="73"/>
      <c r="G1134" s="72"/>
    </row>
    <row r="1135" spans="1:7" s="74" customFormat="1" ht="14.5" customHeight="1">
      <c r="A1135" s="72" t="str">
        <f t="shared" si="19"/>
        <v/>
      </c>
      <c r="B1135" s="150"/>
      <c r="C1135" s="150"/>
      <c r="D1135" s="72"/>
      <c r="E1135" s="72"/>
      <c r="F1135" s="73"/>
      <c r="G1135" s="72"/>
    </row>
    <row r="1136" spans="1:7" s="74" customFormat="1" ht="14.5" customHeight="1">
      <c r="A1136" s="72" t="str">
        <f t="shared" si="19"/>
        <v/>
      </c>
      <c r="B1136" s="150"/>
      <c r="C1136" s="150"/>
      <c r="D1136" s="72"/>
      <c r="E1136" s="72"/>
      <c r="F1136" s="73"/>
      <c r="G1136" s="72"/>
    </row>
    <row r="1137" spans="1:7" s="74" customFormat="1" ht="14.5" customHeight="1">
      <c r="A1137" s="72" t="str">
        <f t="shared" si="19"/>
        <v/>
      </c>
      <c r="B1137" s="150"/>
      <c r="C1137" s="150"/>
      <c r="D1137" s="72"/>
      <c r="E1137" s="72"/>
      <c r="F1137" s="73"/>
      <c r="G1137" s="72"/>
    </row>
    <row r="1138" spans="1:7" s="74" customFormat="1" ht="14.5" customHeight="1">
      <c r="A1138" s="72" t="str">
        <f t="shared" si="19"/>
        <v/>
      </c>
      <c r="B1138" s="150"/>
      <c r="C1138" s="150"/>
      <c r="D1138" s="72"/>
      <c r="E1138" s="72"/>
      <c r="F1138" s="73"/>
      <c r="G1138" s="72"/>
    </row>
    <row r="1139" spans="1:7" s="74" customFormat="1" ht="14.5" customHeight="1">
      <c r="A1139" s="75" t="s">
        <v>50</v>
      </c>
      <c r="B1139" s="76"/>
      <c r="C1139" s="77"/>
      <c r="D1139" s="77"/>
      <c r="E1139" s="78"/>
      <c r="F1139" s="79"/>
      <c r="G1139" s="78"/>
    </row>
    <row r="1140" spans="1:7" s="80" customFormat="1" ht="24.65" customHeight="1">
      <c r="A1140" s="151">
        <v>21</v>
      </c>
      <c r="B1140" s="151"/>
      <c r="C1140" s="151"/>
      <c r="D1140" s="151"/>
      <c r="E1140" s="151"/>
      <c r="F1140" s="151"/>
      <c r="G1140" s="151"/>
    </row>
    <row r="1141" spans="1:7" s="82" customFormat="1" ht="14.5" customHeight="1">
      <c r="A1141" s="141" t="s">
        <v>622</v>
      </c>
      <c r="B1141" s="141"/>
      <c r="C1141" s="141"/>
      <c r="D1141" s="141"/>
      <c r="E1141" s="141"/>
      <c r="F1141" s="141"/>
      <c r="G1141" s="141"/>
    </row>
    <row r="1142" spans="1:7" s="82" customFormat="1" ht="14.5" customHeight="1">
      <c r="A1142" s="141"/>
      <c r="B1142" s="141"/>
      <c r="C1142" s="141"/>
      <c r="D1142" s="141"/>
      <c r="E1142" s="141"/>
      <c r="F1142" s="141"/>
      <c r="G1142" s="141"/>
    </row>
    <row r="1143" spans="1:7" s="85" customFormat="1" ht="14.5" customHeight="1">
      <c r="A1143" s="66" t="s">
        <v>43</v>
      </c>
      <c r="B1143" s="67"/>
      <c r="C1143" s="65"/>
      <c r="D1143" s="65"/>
      <c r="E1143" s="68"/>
      <c r="F1143" s="69"/>
      <c r="G1143" s="68"/>
    </row>
    <row r="1144" spans="1:7" s="85" customFormat="1" ht="14.5" customHeight="1">
      <c r="A1144" s="152" t="s">
        <v>44</v>
      </c>
      <c r="B1144" s="154" t="s">
        <v>45</v>
      </c>
      <c r="C1144" s="155"/>
      <c r="D1144" s="152" t="s">
        <v>46</v>
      </c>
      <c r="E1144" s="158" t="s">
        <v>47</v>
      </c>
      <c r="F1144" s="160" t="s">
        <v>48</v>
      </c>
      <c r="G1144" s="158" t="s">
        <v>49</v>
      </c>
    </row>
    <row r="1145" spans="1:7" s="71" customFormat="1" ht="14.5" customHeight="1">
      <c r="A1145" s="153"/>
      <c r="B1145" s="156"/>
      <c r="C1145" s="157"/>
      <c r="D1145" s="153"/>
      <c r="E1145" s="159"/>
      <c r="F1145" s="161"/>
      <c r="G1145" s="159"/>
    </row>
    <row r="1146" spans="1:7" s="74" customFormat="1" ht="14.5" customHeight="1">
      <c r="A1146" s="72">
        <f>IF(ISBLANK(B1146),"",A1145+1)</f>
        <v>1</v>
      </c>
      <c r="B1146" s="150" t="s">
        <v>403</v>
      </c>
      <c r="C1146" s="150"/>
      <c r="D1146" s="72" t="s">
        <v>57</v>
      </c>
      <c r="E1146" s="72">
        <v>26</v>
      </c>
      <c r="F1146" s="73">
        <v>253671000</v>
      </c>
      <c r="G1146" s="72">
        <v>217</v>
      </c>
    </row>
    <row r="1147" spans="1:7" s="74" customFormat="1" ht="14.5" customHeight="1">
      <c r="A1147" s="72">
        <f t="shared" ref="A1147:A1195" si="20">IF(ISBLANK(B1147),"",A1146+1)</f>
        <v>2</v>
      </c>
      <c r="B1147" s="150" t="s">
        <v>410</v>
      </c>
      <c r="C1147" s="150"/>
      <c r="D1147" s="72" t="s">
        <v>57</v>
      </c>
      <c r="E1147" s="72">
        <v>21</v>
      </c>
      <c r="F1147" s="73">
        <v>158594700</v>
      </c>
      <c r="G1147" s="72">
        <v>227</v>
      </c>
    </row>
    <row r="1148" spans="1:7" s="74" customFormat="1" ht="14.5" customHeight="1">
      <c r="A1148" s="72">
        <f t="shared" si="20"/>
        <v>3</v>
      </c>
      <c r="B1148" s="150" t="s">
        <v>411</v>
      </c>
      <c r="C1148" s="150"/>
      <c r="D1148" s="72" t="s">
        <v>57</v>
      </c>
      <c r="E1148" s="72">
        <v>20</v>
      </c>
      <c r="F1148" s="73">
        <v>156329800</v>
      </c>
      <c r="G1148" s="72">
        <v>193</v>
      </c>
    </row>
    <row r="1149" spans="1:7" s="74" customFormat="1" ht="14.5" customHeight="1">
      <c r="A1149" s="72">
        <f t="shared" si="20"/>
        <v>4</v>
      </c>
      <c r="B1149" s="150" t="s">
        <v>407</v>
      </c>
      <c r="C1149" s="150"/>
      <c r="D1149" s="72" t="s">
        <v>63</v>
      </c>
      <c r="E1149" s="72">
        <v>21</v>
      </c>
      <c r="F1149" s="73">
        <v>145349600</v>
      </c>
      <c r="G1149" s="72">
        <v>131</v>
      </c>
    </row>
    <row r="1150" spans="1:7" s="74" customFormat="1" ht="14.5" customHeight="1">
      <c r="A1150" s="72">
        <f t="shared" si="20"/>
        <v>5</v>
      </c>
      <c r="B1150" s="150" t="s">
        <v>421</v>
      </c>
      <c r="C1150" s="150"/>
      <c r="D1150" s="72" t="s">
        <v>57</v>
      </c>
      <c r="E1150" s="72">
        <v>12</v>
      </c>
      <c r="F1150" s="73">
        <v>106060900</v>
      </c>
      <c r="G1150" s="72">
        <v>81</v>
      </c>
    </row>
    <row r="1151" spans="1:7" s="74" customFormat="1" ht="14.5" customHeight="1">
      <c r="A1151" s="72">
        <f t="shared" si="20"/>
        <v>6</v>
      </c>
      <c r="B1151" s="150" t="s">
        <v>413</v>
      </c>
      <c r="C1151" s="150"/>
      <c r="D1151" s="72" t="s">
        <v>57</v>
      </c>
      <c r="E1151" s="72">
        <v>13</v>
      </c>
      <c r="F1151" s="73">
        <v>88870800</v>
      </c>
      <c r="G1151" s="72">
        <v>124</v>
      </c>
    </row>
    <row r="1152" spans="1:7" s="74" customFormat="1" ht="14.5" customHeight="1">
      <c r="A1152" s="72">
        <f t="shared" si="20"/>
        <v>7</v>
      </c>
      <c r="B1152" s="150" t="s">
        <v>440</v>
      </c>
      <c r="C1152" s="150"/>
      <c r="D1152" s="72" t="s">
        <v>57</v>
      </c>
      <c r="E1152" s="72">
        <v>8</v>
      </c>
      <c r="F1152" s="73">
        <v>66838200</v>
      </c>
      <c r="G1152" s="72">
        <v>174</v>
      </c>
    </row>
    <row r="1153" spans="1:7" s="74" customFormat="1" ht="14.5" customHeight="1">
      <c r="A1153" s="72">
        <f t="shared" si="20"/>
        <v>8</v>
      </c>
      <c r="B1153" s="150" t="s">
        <v>444</v>
      </c>
      <c r="C1153" s="150"/>
      <c r="D1153" s="72" t="s">
        <v>57</v>
      </c>
      <c r="E1153" s="72">
        <v>11</v>
      </c>
      <c r="F1153" s="73">
        <v>64251000</v>
      </c>
      <c r="G1153" s="72">
        <v>44</v>
      </c>
    </row>
    <row r="1154" spans="1:7" s="74" customFormat="1" ht="14.5" customHeight="1">
      <c r="A1154" s="72">
        <f t="shared" si="20"/>
        <v>9</v>
      </c>
      <c r="B1154" s="150" t="s">
        <v>408</v>
      </c>
      <c r="C1154" s="150"/>
      <c r="D1154" s="72" t="s">
        <v>289</v>
      </c>
      <c r="E1154" s="72">
        <v>10</v>
      </c>
      <c r="F1154" s="73">
        <v>61858500</v>
      </c>
      <c r="G1154" s="72">
        <v>62</v>
      </c>
    </row>
    <row r="1155" spans="1:7" s="74" customFormat="1" ht="14.5" customHeight="1">
      <c r="A1155" s="72">
        <f t="shared" si="20"/>
        <v>10</v>
      </c>
      <c r="B1155" s="150" t="s">
        <v>432</v>
      </c>
      <c r="C1155" s="150"/>
      <c r="D1155" s="72" t="s">
        <v>65</v>
      </c>
      <c r="E1155" s="72">
        <v>9</v>
      </c>
      <c r="F1155" s="73">
        <v>56725900</v>
      </c>
      <c r="G1155" s="72">
        <v>68</v>
      </c>
    </row>
    <row r="1156" spans="1:7" s="74" customFormat="1" ht="14.5" customHeight="1">
      <c r="A1156" s="72">
        <f t="shared" si="20"/>
        <v>11</v>
      </c>
      <c r="B1156" s="150" t="s">
        <v>623</v>
      </c>
      <c r="C1156" s="150"/>
      <c r="D1156" s="72" t="s">
        <v>57</v>
      </c>
      <c r="E1156" s="72">
        <v>7</v>
      </c>
      <c r="F1156" s="73">
        <v>49252500</v>
      </c>
      <c r="G1156" s="72">
        <v>104</v>
      </c>
    </row>
    <row r="1157" spans="1:7" s="74" customFormat="1" ht="14.5" customHeight="1">
      <c r="A1157" s="72">
        <f t="shared" si="20"/>
        <v>12</v>
      </c>
      <c r="B1157" s="150" t="s">
        <v>624</v>
      </c>
      <c r="C1157" s="150"/>
      <c r="D1157" s="72" t="s">
        <v>57</v>
      </c>
      <c r="E1157" s="72">
        <v>7</v>
      </c>
      <c r="F1157" s="73">
        <v>48290000</v>
      </c>
      <c r="G1157" s="72">
        <v>35</v>
      </c>
    </row>
    <row r="1158" spans="1:7" s="74" customFormat="1" ht="14.5" customHeight="1">
      <c r="A1158" s="72">
        <f t="shared" si="20"/>
        <v>13</v>
      </c>
      <c r="B1158" s="150" t="s">
        <v>422</v>
      </c>
      <c r="C1158" s="150"/>
      <c r="D1158" s="72" t="s">
        <v>65</v>
      </c>
      <c r="E1158" s="72">
        <v>8</v>
      </c>
      <c r="F1158" s="73">
        <v>47139400</v>
      </c>
      <c r="G1158" s="72">
        <v>57</v>
      </c>
    </row>
    <row r="1159" spans="1:7" s="74" customFormat="1" ht="14.5" customHeight="1">
      <c r="A1159" s="72">
        <f t="shared" si="20"/>
        <v>14</v>
      </c>
      <c r="B1159" s="150" t="s">
        <v>409</v>
      </c>
      <c r="C1159" s="150"/>
      <c r="D1159" s="72" t="s">
        <v>87</v>
      </c>
      <c r="E1159" s="72">
        <v>6</v>
      </c>
      <c r="F1159" s="73">
        <v>45570800</v>
      </c>
      <c r="G1159" s="72">
        <v>92</v>
      </c>
    </row>
    <row r="1160" spans="1:7" s="74" customFormat="1" ht="14.5" customHeight="1">
      <c r="A1160" s="72">
        <f t="shared" si="20"/>
        <v>15</v>
      </c>
      <c r="B1160" s="150" t="s">
        <v>625</v>
      </c>
      <c r="C1160" s="150"/>
      <c r="D1160" s="72" t="s">
        <v>57</v>
      </c>
      <c r="E1160" s="72">
        <v>8</v>
      </c>
      <c r="F1160" s="73">
        <v>39329400</v>
      </c>
      <c r="G1160" s="72">
        <v>46</v>
      </c>
    </row>
    <row r="1161" spans="1:7" s="74" customFormat="1" ht="14.5" customHeight="1">
      <c r="A1161" s="72">
        <f t="shared" si="20"/>
        <v>16</v>
      </c>
      <c r="B1161" s="150" t="s">
        <v>626</v>
      </c>
      <c r="C1161" s="150"/>
      <c r="D1161" s="72" t="s">
        <v>237</v>
      </c>
      <c r="E1161" s="72">
        <v>4</v>
      </c>
      <c r="F1161" s="73">
        <v>38768400</v>
      </c>
      <c r="G1161" s="72">
        <v>14</v>
      </c>
    </row>
    <row r="1162" spans="1:7" s="74" customFormat="1" ht="14.5" customHeight="1">
      <c r="A1162" s="72">
        <f t="shared" si="20"/>
        <v>17</v>
      </c>
      <c r="B1162" s="150" t="s">
        <v>417</v>
      </c>
      <c r="C1162" s="150"/>
      <c r="D1162" s="72" t="s">
        <v>306</v>
      </c>
      <c r="E1162" s="72">
        <v>7</v>
      </c>
      <c r="F1162" s="73">
        <v>37680500</v>
      </c>
      <c r="G1162" s="72">
        <v>46</v>
      </c>
    </row>
    <row r="1163" spans="1:7" s="74" customFormat="1" ht="14.5" customHeight="1">
      <c r="A1163" s="72">
        <f t="shared" si="20"/>
        <v>18</v>
      </c>
      <c r="B1163" s="150" t="s">
        <v>627</v>
      </c>
      <c r="C1163" s="150"/>
      <c r="D1163" s="72" t="s">
        <v>628</v>
      </c>
      <c r="E1163" s="72">
        <v>4</v>
      </c>
      <c r="F1163" s="73">
        <v>35179100</v>
      </c>
      <c r="G1163" s="72">
        <v>10</v>
      </c>
    </row>
    <row r="1164" spans="1:7" s="74" customFormat="1" ht="14.5" customHeight="1">
      <c r="A1164" s="72">
        <f t="shared" si="20"/>
        <v>19</v>
      </c>
      <c r="B1164" s="150" t="s">
        <v>629</v>
      </c>
      <c r="C1164" s="150"/>
      <c r="D1164" s="72" t="s">
        <v>57</v>
      </c>
      <c r="E1164" s="72">
        <v>5</v>
      </c>
      <c r="F1164" s="73">
        <v>33704000</v>
      </c>
      <c r="G1164" s="72">
        <v>36</v>
      </c>
    </row>
    <row r="1165" spans="1:7" s="74" customFormat="1" ht="14.5" customHeight="1">
      <c r="A1165" s="72">
        <f t="shared" si="20"/>
        <v>20</v>
      </c>
      <c r="B1165" s="150" t="s">
        <v>438</v>
      </c>
      <c r="C1165" s="150"/>
      <c r="D1165" s="72" t="s">
        <v>57</v>
      </c>
      <c r="E1165" s="72">
        <v>6</v>
      </c>
      <c r="F1165" s="73">
        <v>33374000</v>
      </c>
      <c r="G1165" s="72">
        <v>33</v>
      </c>
    </row>
    <row r="1166" spans="1:7" s="74" customFormat="1" ht="14.5" customHeight="1">
      <c r="A1166" s="72">
        <f t="shared" si="20"/>
        <v>21</v>
      </c>
      <c r="B1166" s="150" t="s">
        <v>630</v>
      </c>
      <c r="C1166" s="150"/>
      <c r="D1166" s="72" t="s">
        <v>57</v>
      </c>
      <c r="E1166" s="72">
        <v>3</v>
      </c>
      <c r="F1166" s="73">
        <v>32652400</v>
      </c>
      <c r="G1166" s="72">
        <v>70</v>
      </c>
    </row>
    <row r="1167" spans="1:7" s="74" customFormat="1" ht="14.5" customHeight="1">
      <c r="A1167" s="72">
        <f t="shared" si="20"/>
        <v>22</v>
      </c>
      <c r="B1167" s="150" t="s">
        <v>419</v>
      </c>
      <c r="C1167" s="150"/>
      <c r="D1167" s="72" t="s">
        <v>420</v>
      </c>
      <c r="E1167" s="72">
        <v>4</v>
      </c>
      <c r="F1167" s="73">
        <v>32607300</v>
      </c>
      <c r="G1167" s="72">
        <v>34</v>
      </c>
    </row>
    <row r="1168" spans="1:7" s="74" customFormat="1" ht="14.5" customHeight="1">
      <c r="A1168" s="72">
        <f t="shared" si="20"/>
        <v>23</v>
      </c>
      <c r="B1168" s="150" t="s">
        <v>631</v>
      </c>
      <c r="C1168" s="150"/>
      <c r="D1168" s="72" t="s">
        <v>61</v>
      </c>
      <c r="E1168" s="72">
        <v>2</v>
      </c>
      <c r="F1168" s="73">
        <v>32115600</v>
      </c>
      <c r="G1168" s="72">
        <v>31</v>
      </c>
    </row>
    <row r="1169" spans="1:7" s="74" customFormat="1" ht="14.5" customHeight="1">
      <c r="A1169" s="72">
        <f t="shared" si="20"/>
        <v>24</v>
      </c>
      <c r="B1169" s="150" t="s">
        <v>404</v>
      </c>
      <c r="C1169" s="150"/>
      <c r="D1169" s="72" t="s">
        <v>116</v>
      </c>
      <c r="E1169" s="72">
        <v>5</v>
      </c>
      <c r="F1169" s="73">
        <v>30228000</v>
      </c>
      <c r="G1169" s="72">
        <v>59</v>
      </c>
    </row>
    <row r="1170" spans="1:7" s="74" customFormat="1" ht="14.5" customHeight="1">
      <c r="A1170" s="72">
        <f t="shared" si="20"/>
        <v>25</v>
      </c>
      <c r="B1170" s="150" t="s">
        <v>425</v>
      </c>
      <c r="C1170" s="150"/>
      <c r="D1170" s="72" t="s">
        <v>211</v>
      </c>
      <c r="E1170" s="72">
        <v>7</v>
      </c>
      <c r="F1170" s="73">
        <v>30101500</v>
      </c>
      <c r="G1170" s="72">
        <v>58</v>
      </c>
    </row>
    <row r="1171" spans="1:7" s="74" customFormat="1" ht="14.5" customHeight="1">
      <c r="A1171" s="72">
        <f t="shared" si="20"/>
        <v>26</v>
      </c>
      <c r="B1171" s="150" t="s">
        <v>429</v>
      </c>
      <c r="C1171" s="150"/>
      <c r="D1171" s="72" t="s">
        <v>270</v>
      </c>
      <c r="E1171" s="72">
        <v>3</v>
      </c>
      <c r="F1171" s="73">
        <v>29547300</v>
      </c>
      <c r="G1171" s="72">
        <v>46</v>
      </c>
    </row>
    <row r="1172" spans="1:7" s="74" customFormat="1" ht="14.5" customHeight="1">
      <c r="A1172" s="72">
        <f t="shared" si="20"/>
        <v>27</v>
      </c>
      <c r="B1172" s="150" t="s">
        <v>428</v>
      </c>
      <c r="C1172" s="150"/>
      <c r="D1172" s="72" t="s">
        <v>57</v>
      </c>
      <c r="E1172" s="72">
        <v>2</v>
      </c>
      <c r="F1172" s="73">
        <v>29429400</v>
      </c>
      <c r="G1172" s="72">
        <v>46</v>
      </c>
    </row>
    <row r="1173" spans="1:7" s="74" customFormat="1" ht="14.5" customHeight="1">
      <c r="A1173" s="72">
        <f t="shared" si="20"/>
        <v>28</v>
      </c>
      <c r="B1173" s="150" t="s">
        <v>412</v>
      </c>
      <c r="C1173" s="150"/>
      <c r="D1173" s="72" t="s">
        <v>249</v>
      </c>
      <c r="E1173" s="72">
        <v>3</v>
      </c>
      <c r="F1173" s="73">
        <v>27052300</v>
      </c>
      <c r="G1173" s="72">
        <v>27</v>
      </c>
    </row>
    <row r="1174" spans="1:7" s="74" customFormat="1" ht="14.5" customHeight="1">
      <c r="A1174" s="72">
        <f t="shared" si="20"/>
        <v>29</v>
      </c>
      <c r="B1174" s="150" t="s">
        <v>632</v>
      </c>
      <c r="C1174" s="150"/>
      <c r="D1174" s="72" t="s">
        <v>237</v>
      </c>
      <c r="E1174" s="72">
        <v>3</v>
      </c>
      <c r="F1174" s="73">
        <v>25942400</v>
      </c>
      <c r="G1174" s="72">
        <v>18</v>
      </c>
    </row>
    <row r="1175" spans="1:7" s="74" customFormat="1" ht="14.5" customHeight="1">
      <c r="A1175" s="72">
        <f t="shared" si="20"/>
        <v>30</v>
      </c>
      <c r="B1175" s="150" t="s">
        <v>524</v>
      </c>
      <c r="C1175" s="150"/>
      <c r="D1175" s="72" t="s">
        <v>63</v>
      </c>
      <c r="E1175" s="72">
        <v>4</v>
      </c>
      <c r="F1175" s="73">
        <v>24700500</v>
      </c>
      <c r="G1175" s="72">
        <v>63</v>
      </c>
    </row>
    <row r="1176" spans="1:7" s="74" customFormat="1" ht="14.5" customHeight="1">
      <c r="A1176" s="72">
        <f t="shared" si="20"/>
        <v>31</v>
      </c>
      <c r="B1176" s="150" t="s">
        <v>416</v>
      </c>
      <c r="C1176" s="150"/>
      <c r="D1176" s="72" t="s">
        <v>61</v>
      </c>
      <c r="E1176" s="72">
        <v>4</v>
      </c>
      <c r="F1176" s="73">
        <v>23828200</v>
      </c>
      <c r="G1176" s="72">
        <v>26</v>
      </c>
    </row>
    <row r="1177" spans="1:7" s="74" customFormat="1" ht="14.5" customHeight="1">
      <c r="A1177" s="72">
        <f t="shared" si="20"/>
        <v>32</v>
      </c>
      <c r="B1177" s="150" t="s">
        <v>526</v>
      </c>
      <c r="C1177" s="150"/>
      <c r="D1177" s="72" t="s">
        <v>527</v>
      </c>
      <c r="E1177" s="72">
        <v>3</v>
      </c>
      <c r="F1177" s="73">
        <v>23081300</v>
      </c>
      <c r="G1177" s="72">
        <v>20</v>
      </c>
    </row>
    <row r="1178" spans="1:7" s="74" customFormat="1" ht="14.5" customHeight="1">
      <c r="A1178" s="72">
        <f t="shared" si="20"/>
        <v>33</v>
      </c>
      <c r="B1178" s="150" t="s">
        <v>519</v>
      </c>
      <c r="C1178" s="150"/>
      <c r="D1178" s="72" t="s">
        <v>96</v>
      </c>
      <c r="E1178" s="72">
        <v>3</v>
      </c>
      <c r="F1178" s="73">
        <v>22968000</v>
      </c>
      <c r="G1178" s="72">
        <v>37</v>
      </c>
    </row>
    <row r="1179" spans="1:7" s="74" customFormat="1" ht="14.5" customHeight="1">
      <c r="A1179" s="72">
        <f t="shared" si="20"/>
        <v>34</v>
      </c>
      <c r="B1179" s="150" t="s">
        <v>633</v>
      </c>
      <c r="C1179" s="150"/>
      <c r="D1179" s="72" t="s">
        <v>201</v>
      </c>
      <c r="E1179" s="72">
        <v>6</v>
      </c>
      <c r="F1179" s="73">
        <v>22418000</v>
      </c>
      <c r="G1179" s="72">
        <v>15</v>
      </c>
    </row>
    <row r="1180" spans="1:7" s="74" customFormat="1" ht="14.5" customHeight="1">
      <c r="A1180" s="72">
        <f t="shared" si="20"/>
        <v>35</v>
      </c>
      <c r="B1180" s="150" t="s">
        <v>634</v>
      </c>
      <c r="C1180" s="150"/>
      <c r="D1180" s="72" t="s">
        <v>57</v>
      </c>
      <c r="E1180" s="72">
        <v>3</v>
      </c>
      <c r="F1180" s="73">
        <v>22240900</v>
      </c>
      <c r="G1180" s="72">
        <v>47</v>
      </c>
    </row>
    <row r="1181" spans="1:7" s="74" customFormat="1" ht="14.5" customHeight="1">
      <c r="A1181" s="72">
        <f t="shared" si="20"/>
        <v>36</v>
      </c>
      <c r="B1181" s="150" t="s">
        <v>418</v>
      </c>
      <c r="C1181" s="150"/>
      <c r="D1181" s="72" t="s">
        <v>57</v>
      </c>
      <c r="E1181" s="72">
        <v>4</v>
      </c>
      <c r="F1181" s="73">
        <v>20790000</v>
      </c>
      <c r="G1181" s="72">
        <v>49</v>
      </c>
    </row>
    <row r="1182" spans="1:7" s="74" customFormat="1" ht="14.5" customHeight="1">
      <c r="A1182" s="72">
        <f t="shared" si="20"/>
        <v>37</v>
      </c>
      <c r="B1182" s="150" t="s">
        <v>635</v>
      </c>
      <c r="C1182" s="150"/>
      <c r="D1182" s="72" t="s">
        <v>65</v>
      </c>
      <c r="E1182" s="72">
        <v>3</v>
      </c>
      <c r="F1182" s="73">
        <v>20337900</v>
      </c>
      <c r="G1182" s="72">
        <v>24</v>
      </c>
    </row>
    <row r="1183" spans="1:7" s="74" customFormat="1" ht="14.5" customHeight="1">
      <c r="A1183" s="72">
        <f t="shared" si="20"/>
        <v>38</v>
      </c>
      <c r="B1183" s="150" t="s">
        <v>426</v>
      </c>
      <c r="C1183" s="150"/>
      <c r="D1183" s="72" t="s">
        <v>96</v>
      </c>
      <c r="E1183" s="72">
        <v>3</v>
      </c>
      <c r="F1183" s="73">
        <v>18867200</v>
      </c>
      <c r="G1183" s="72">
        <v>41</v>
      </c>
    </row>
    <row r="1184" spans="1:7" s="74" customFormat="1" ht="14.5" customHeight="1">
      <c r="A1184" s="72">
        <f t="shared" si="20"/>
        <v>39</v>
      </c>
      <c r="B1184" s="150" t="s">
        <v>518</v>
      </c>
      <c r="C1184" s="150"/>
      <c r="D1184" s="72" t="s">
        <v>237</v>
      </c>
      <c r="E1184" s="72">
        <v>2</v>
      </c>
      <c r="F1184" s="73">
        <v>17502100</v>
      </c>
      <c r="G1184" s="72">
        <v>16</v>
      </c>
    </row>
    <row r="1185" spans="1:7" s="74" customFormat="1" ht="14.5" customHeight="1">
      <c r="A1185" s="72">
        <f t="shared" si="20"/>
        <v>40</v>
      </c>
      <c r="B1185" s="150" t="s">
        <v>636</v>
      </c>
      <c r="C1185" s="150"/>
      <c r="D1185" s="72" t="s">
        <v>121</v>
      </c>
      <c r="E1185" s="72">
        <v>2</v>
      </c>
      <c r="F1185" s="73">
        <v>17325000</v>
      </c>
      <c r="G1185" s="72">
        <v>25</v>
      </c>
    </row>
    <row r="1186" spans="1:7" s="74" customFormat="1" ht="14.5" customHeight="1">
      <c r="A1186" s="72">
        <f t="shared" si="20"/>
        <v>41</v>
      </c>
      <c r="B1186" s="150" t="s">
        <v>437</v>
      </c>
      <c r="C1186" s="150"/>
      <c r="D1186" s="72" t="s">
        <v>74</v>
      </c>
      <c r="E1186" s="72">
        <v>2</v>
      </c>
      <c r="F1186" s="73">
        <v>16930100</v>
      </c>
      <c r="G1186" s="72">
        <v>31</v>
      </c>
    </row>
    <row r="1187" spans="1:7" s="74" customFormat="1" ht="14.5" customHeight="1">
      <c r="A1187" s="72">
        <f t="shared" si="20"/>
        <v>42</v>
      </c>
      <c r="B1187" s="150" t="s">
        <v>637</v>
      </c>
      <c r="C1187" s="150"/>
      <c r="D1187" s="72" t="s">
        <v>65</v>
      </c>
      <c r="E1187" s="72">
        <v>2</v>
      </c>
      <c r="F1187" s="73">
        <v>16214000</v>
      </c>
      <c r="G1187" s="72">
        <v>26</v>
      </c>
    </row>
    <row r="1188" spans="1:7" s="74" customFormat="1" ht="14.5" customHeight="1">
      <c r="A1188" s="72">
        <f t="shared" si="20"/>
        <v>43</v>
      </c>
      <c r="B1188" s="150" t="s">
        <v>406</v>
      </c>
      <c r="C1188" s="150"/>
      <c r="D1188" s="72" t="s">
        <v>116</v>
      </c>
      <c r="E1188" s="72">
        <v>2</v>
      </c>
      <c r="F1188" s="73">
        <v>15510000</v>
      </c>
      <c r="G1188" s="72">
        <v>62</v>
      </c>
    </row>
    <row r="1189" spans="1:7" s="74" customFormat="1" ht="14.5" customHeight="1">
      <c r="A1189" s="72">
        <f t="shared" si="20"/>
        <v>44</v>
      </c>
      <c r="B1189" s="150" t="s">
        <v>517</v>
      </c>
      <c r="C1189" s="150"/>
      <c r="D1189" s="72" t="s">
        <v>57</v>
      </c>
      <c r="E1189" s="72">
        <v>2</v>
      </c>
      <c r="F1189" s="73">
        <v>15455000</v>
      </c>
      <c r="G1189" s="72">
        <v>37</v>
      </c>
    </row>
    <row r="1190" spans="1:7" s="74" customFormat="1" ht="14.5" customHeight="1">
      <c r="A1190" s="72">
        <f t="shared" si="20"/>
        <v>45</v>
      </c>
      <c r="B1190" s="150" t="s">
        <v>638</v>
      </c>
      <c r="C1190" s="150"/>
      <c r="D1190" s="72" t="s">
        <v>57</v>
      </c>
      <c r="E1190" s="72">
        <v>2</v>
      </c>
      <c r="F1190" s="73">
        <v>15103000</v>
      </c>
      <c r="G1190" s="72">
        <v>3</v>
      </c>
    </row>
    <row r="1191" spans="1:7" s="74" customFormat="1" ht="14.5" customHeight="1">
      <c r="A1191" s="72">
        <f t="shared" si="20"/>
        <v>46</v>
      </c>
      <c r="B1191" s="150" t="s">
        <v>603</v>
      </c>
      <c r="C1191" s="150"/>
      <c r="D1191" s="72" t="s">
        <v>59</v>
      </c>
      <c r="E1191" s="72">
        <v>2</v>
      </c>
      <c r="F1191" s="73">
        <v>14795000</v>
      </c>
      <c r="G1191" s="72">
        <v>27</v>
      </c>
    </row>
    <row r="1192" spans="1:7" s="74" customFormat="1" ht="14.5" customHeight="1">
      <c r="A1192" s="72">
        <f t="shared" si="20"/>
        <v>47</v>
      </c>
      <c r="B1192" s="150" t="s">
        <v>639</v>
      </c>
      <c r="C1192" s="150"/>
      <c r="D1192" s="72" t="s">
        <v>116</v>
      </c>
      <c r="E1192" s="72">
        <v>7</v>
      </c>
      <c r="F1192" s="73">
        <v>14767500</v>
      </c>
      <c r="G1192" s="72">
        <v>7</v>
      </c>
    </row>
    <row r="1193" spans="1:7" s="74" customFormat="1" ht="14.5" customHeight="1">
      <c r="A1193" s="72">
        <f t="shared" si="20"/>
        <v>48</v>
      </c>
      <c r="B1193" s="150" t="s">
        <v>640</v>
      </c>
      <c r="C1193" s="150"/>
      <c r="D1193" s="72" t="s">
        <v>70</v>
      </c>
      <c r="E1193" s="72">
        <v>2</v>
      </c>
      <c r="F1193" s="73">
        <v>14727900</v>
      </c>
      <c r="G1193" s="72">
        <v>20</v>
      </c>
    </row>
    <row r="1194" spans="1:7" s="74" customFormat="1" ht="14.5" customHeight="1">
      <c r="A1194" s="72">
        <f t="shared" si="20"/>
        <v>49</v>
      </c>
      <c r="B1194" s="150" t="s">
        <v>599</v>
      </c>
      <c r="C1194" s="150"/>
      <c r="D1194" s="72" t="s">
        <v>121</v>
      </c>
      <c r="E1194" s="72">
        <v>2</v>
      </c>
      <c r="F1194" s="73">
        <v>14601400</v>
      </c>
      <c r="G1194" s="72">
        <v>19</v>
      </c>
    </row>
    <row r="1195" spans="1:7" s="74" customFormat="1" ht="14.5" customHeight="1">
      <c r="A1195" s="72">
        <f t="shared" si="20"/>
        <v>50</v>
      </c>
      <c r="B1195" s="150" t="s">
        <v>641</v>
      </c>
      <c r="C1195" s="150"/>
      <c r="D1195" s="72" t="s">
        <v>80</v>
      </c>
      <c r="E1195" s="72">
        <v>2</v>
      </c>
      <c r="F1195" s="73">
        <v>14434200</v>
      </c>
      <c r="G1195" s="72">
        <v>11</v>
      </c>
    </row>
    <row r="1196" spans="1:7" s="74" customFormat="1" ht="14.5" customHeight="1">
      <c r="A1196" s="75" t="s">
        <v>50</v>
      </c>
      <c r="B1196" s="76"/>
      <c r="C1196" s="77"/>
      <c r="D1196" s="77"/>
      <c r="E1196" s="78"/>
      <c r="F1196" s="79"/>
      <c r="G1196" s="78"/>
    </row>
    <row r="1197" spans="1:7" s="80" customFormat="1" ht="24.65" customHeight="1">
      <c r="A1197" s="151">
        <v>22</v>
      </c>
      <c r="B1197" s="151"/>
      <c r="C1197" s="151"/>
      <c r="D1197" s="151"/>
      <c r="E1197" s="151"/>
      <c r="F1197" s="151"/>
      <c r="G1197" s="151"/>
    </row>
    <row r="1198" spans="1:7" s="86" customFormat="1" ht="14.5" customHeight="1">
      <c r="A1198" s="95"/>
      <c r="B1198" s="95"/>
      <c r="E1198" s="96"/>
      <c r="F1198" s="97"/>
      <c r="G1198" s="96"/>
    </row>
    <row r="1199" spans="1:7" s="86" customFormat="1" ht="14.5" customHeight="1">
      <c r="A1199" s="95"/>
      <c r="B1199" s="95"/>
      <c r="E1199" s="96"/>
      <c r="F1199" s="97"/>
      <c r="G1199" s="96"/>
    </row>
    <row r="1200" spans="1:7" s="74" customFormat="1" ht="14.5" customHeight="1">
      <c r="A1200" s="66" t="s">
        <v>51</v>
      </c>
      <c r="B1200" s="67"/>
      <c r="C1200" s="65"/>
      <c r="D1200" s="65"/>
      <c r="E1200" s="68"/>
      <c r="F1200" s="69"/>
      <c r="G1200" s="68"/>
    </row>
    <row r="1201" spans="1:7" s="74" customFormat="1" ht="14.5" customHeight="1">
      <c r="A1201" s="152" t="s">
        <v>44</v>
      </c>
      <c r="B1201" s="154" t="s">
        <v>45</v>
      </c>
      <c r="C1201" s="155"/>
      <c r="D1201" s="152" t="s">
        <v>46</v>
      </c>
      <c r="E1201" s="158" t="s">
        <v>47</v>
      </c>
      <c r="F1201" s="160" t="s">
        <v>48</v>
      </c>
      <c r="G1201" s="158" t="s">
        <v>49</v>
      </c>
    </row>
    <row r="1202" spans="1:7" s="80" customFormat="1" ht="14.5" customHeight="1">
      <c r="A1202" s="153"/>
      <c r="B1202" s="156"/>
      <c r="C1202" s="157"/>
      <c r="D1202" s="153"/>
      <c r="E1202" s="159"/>
      <c r="F1202" s="161"/>
      <c r="G1202" s="159"/>
    </row>
    <row r="1203" spans="1:7" s="74" customFormat="1" ht="14.5" customHeight="1">
      <c r="A1203" s="72">
        <f>IF(ISBLANK(B1203),"",A1202+1)</f>
        <v>1</v>
      </c>
      <c r="B1203" s="150" t="s">
        <v>454</v>
      </c>
      <c r="C1203" s="150"/>
      <c r="D1203" s="72" t="s">
        <v>128</v>
      </c>
      <c r="E1203" s="72">
        <v>29</v>
      </c>
      <c r="F1203" s="73">
        <v>331280400</v>
      </c>
      <c r="G1203" s="72">
        <v>315</v>
      </c>
    </row>
    <row r="1204" spans="1:7" s="74" customFormat="1" ht="14.5" customHeight="1">
      <c r="A1204" s="72">
        <f t="shared" ref="A1204:A1252" si="21">IF(ISBLANK(B1204),"",A1203+1)</f>
        <v>2</v>
      </c>
      <c r="B1204" s="150" t="s">
        <v>455</v>
      </c>
      <c r="C1204" s="150"/>
      <c r="D1204" s="72" t="s">
        <v>136</v>
      </c>
      <c r="E1204" s="72">
        <v>25</v>
      </c>
      <c r="F1204" s="73">
        <v>321577300</v>
      </c>
      <c r="G1204" s="72">
        <v>48</v>
      </c>
    </row>
    <row r="1205" spans="1:7" s="74" customFormat="1" ht="14.5" customHeight="1">
      <c r="A1205" s="72">
        <f t="shared" si="21"/>
        <v>3</v>
      </c>
      <c r="B1205" s="150" t="s">
        <v>456</v>
      </c>
      <c r="C1205" s="150"/>
      <c r="D1205" s="72" t="s">
        <v>128</v>
      </c>
      <c r="E1205" s="72">
        <v>13</v>
      </c>
      <c r="F1205" s="73">
        <v>306687700</v>
      </c>
      <c r="G1205" s="72">
        <v>97</v>
      </c>
    </row>
    <row r="1206" spans="1:7" s="74" customFormat="1" ht="14.5" customHeight="1">
      <c r="A1206" s="72">
        <f t="shared" si="21"/>
        <v>4</v>
      </c>
      <c r="B1206" s="150" t="s">
        <v>458</v>
      </c>
      <c r="C1206" s="150"/>
      <c r="D1206" s="72" t="s">
        <v>128</v>
      </c>
      <c r="E1206" s="72">
        <v>14</v>
      </c>
      <c r="F1206" s="73">
        <v>232488300</v>
      </c>
      <c r="G1206" s="72">
        <v>190</v>
      </c>
    </row>
    <row r="1207" spans="1:7" s="74" customFormat="1" ht="14.5" customHeight="1">
      <c r="A1207" s="72">
        <f t="shared" si="21"/>
        <v>5</v>
      </c>
      <c r="B1207" s="150" t="s">
        <v>459</v>
      </c>
      <c r="C1207" s="150"/>
      <c r="D1207" s="72" t="s">
        <v>128</v>
      </c>
      <c r="E1207" s="72">
        <v>15</v>
      </c>
      <c r="F1207" s="73">
        <v>222107600</v>
      </c>
      <c r="G1207" s="72">
        <v>165</v>
      </c>
    </row>
    <row r="1208" spans="1:7" s="74" customFormat="1" ht="14.5" customHeight="1">
      <c r="A1208" s="72">
        <f t="shared" si="21"/>
        <v>6</v>
      </c>
      <c r="B1208" s="150" t="s">
        <v>460</v>
      </c>
      <c r="C1208" s="150"/>
      <c r="D1208" s="72" t="s">
        <v>136</v>
      </c>
      <c r="E1208" s="72">
        <v>20</v>
      </c>
      <c r="F1208" s="73">
        <v>221974500</v>
      </c>
      <c r="G1208" s="72">
        <v>218</v>
      </c>
    </row>
    <row r="1209" spans="1:7" s="74" customFormat="1" ht="14.5" customHeight="1">
      <c r="A1209" s="72">
        <f t="shared" si="21"/>
        <v>7</v>
      </c>
      <c r="B1209" s="150" t="s">
        <v>457</v>
      </c>
      <c r="C1209" s="150"/>
      <c r="D1209" s="72" t="s">
        <v>136</v>
      </c>
      <c r="E1209" s="72">
        <v>19</v>
      </c>
      <c r="F1209" s="73">
        <v>198718300</v>
      </c>
      <c r="G1209" s="72">
        <v>166</v>
      </c>
    </row>
    <row r="1210" spans="1:7" s="74" customFormat="1" ht="14.5" customHeight="1">
      <c r="A1210" s="72">
        <f t="shared" si="21"/>
        <v>8</v>
      </c>
      <c r="B1210" s="150" t="s">
        <v>461</v>
      </c>
      <c r="C1210" s="150"/>
      <c r="D1210" s="72" t="s">
        <v>136</v>
      </c>
      <c r="E1210" s="72">
        <v>11</v>
      </c>
      <c r="F1210" s="73">
        <v>190699300</v>
      </c>
      <c r="G1210" s="72">
        <v>156</v>
      </c>
    </row>
    <row r="1211" spans="1:7" s="74" customFormat="1" ht="14.5" customHeight="1">
      <c r="A1211" s="72">
        <f t="shared" si="21"/>
        <v>9</v>
      </c>
      <c r="B1211" s="150" t="s">
        <v>462</v>
      </c>
      <c r="C1211" s="150"/>
      <c r="D1211" s="72" t="s">
        <v>128</v>
      </c>
      <c r="E1211" s="72">
        <v>12</v>
      </c>
      <c r="F1211" s="73">
        <v>189873000</v>
      </c>
      <c r="G1211" s="72">
        <v>130</v>
      </c>
    </row>
    <row r="1212" spans="1:7" s="74" customFormat="1" ht="14.5" customHeight="1">
      <c r="A1212" s="72">
        <f t="shared" si="21"/>
        <v>10</v>
      </c>
      <c r="B1212" s="150" t="s">
        <v>465</v>
      </c>
      <c r="C1212" s="150"/>
      <c r="D1212" s="72" t="s">
        <v>128</v>
      </c>
      <c r="E1212" s="72">
        <v>14</v>
      </c>
      <c r="F1212" s="73">
        <v>161309500</v>
      </c>
      <c r="G1212" s="72">
        <v>197</v>
      </c>
    </row>
    <row r="1213" spans="1:7" s="74" customFormat="1" ht="14.5" customHeight="1">
      <c r="A1213" s="72">
        <f t="shared" si="21"/>
        <v>11</v>
      </c>
      <c r="B1213" s="150" t="s">
        <v>466</v>
      </c>
      <c r="C1213" s="150"/>
      <c r="D1213" s="72" t="s">
        <v>153</v>
      </c>
      <c r="E1213" s="72">
        <v>17</v>
      </c>
      <c r="F1213" s="73">
        <v>157328600</v>
      </c>
      <c r="G1213" s="72">
        <v>113</v>
      </c>
    </row>
    <row r="1214" spans="1:7" s="74" customFormat="1" ht="14.5" customHeight="1">
      <c r="A1214" s="72">
        <f t="shared" si="21"/>
        <v>12</v>
      </c>
      <c r="B1214" s="150" t="s">
        <v>467</v>
      </c>
      <c r="C1214" s="150"/>
      <c r="D1214" s="72" t="s">
        <v>128</v>
      </c>
      <c r="E1214" s="72">
        <v>7</v>
      </c>
      <c r="F1214" s="73">
        <v>141146400</v>
      </c>
      <c r="G1214" s="72">
        <v>59</v>
      </c>
    </row>
    <row r="1215" spans="1:7" s="74" customFormat="1" ht="14.5" customHeight="1">
      <c r="A1215" s="72">
        <f t="shared" si="21"/>
        <v>13</v>
      </c>
      <c r="B1215" s="150" t="s">
        <v>471</v>
      </c>
      <c r="C1215" s="150"/>
      <c r="D1215" s="72" t="s">
        <v>472</v>
      </c>
      <c r="E1215" s="72">
        <v>6</v>
      </c>
      <c r="F1215" s="73">
        <v>114997300</v>
      </c>
      <c r="G1215" s="72">
        <v>112</v>
      </c>
    </row>
    <row r="1216" spans="1:7" s="74" customFormat="1" ht="14.5" customHeight="1">
      <c r="A1216" s="72">
        <f t="shared" si="21"/>
        <v>14</v>
      </c>
      <c r="B1216" s="150" t="s">
        <v>470</v>
      </c>
      <c r="C1216" s="150"/>
      <c r="D1216" s="72" t="s">
        <v>128</v>
      </c>
      <c r="E1216" s="72">
        <v>11</v>
      </c>
      <c r="F1216" s="73">
        <v>112149400</v>
      </c>
      <c r="G1216" s="72">
        <v>109</v>
      </c>
    </row>
    <row r="1217" spans="1:7" s="74" customFormat="1" ht="14.5" customHeight="1">
      <c r="A1217" s="72">
        <f t="shared" si="21"/>
        <v>15</v>
      </c>
      <c r="B1217" s="150" t="s">
        <v>473</v>
      </c>
      <c r="C1217" s="150"/>
      <c r="D1217" s="72" t="s">
        <v>128</v>
      </c>
      <c r="E1217" s="72">
        <v>8</v>
      </c>
      <c r="F1217" s="73">
        <v>111855700</v>
      </c>
      <c r="G1217" s="72">
        <v>155</v>
      </c>
    </row>
    <row r="1218" spans="1:7" s="74" customFormat="1" ht="14.5" customHeight="1">
      <c r="A1218" s="72">
        <f t="shared" si="21"/>
        <v>16</v>
      </c>
      <c r="B1218" s="150" t="s">
        <v>475</v>
      </c>
      <c r="C1218" s="150"/>
      <c r="D1218" s="72" t="s">
        <v>476</v>
      </c>
      <c r="E1218" s="72">
        <v>14</v>
      </c>
      <c r="F1218" s="73">
        <v>104657300</v>
      </c>
      <c r="G1218" s="72">
        <v>228</v>
      </c>
    </row>
    <row r="1219" spans="1:7" s="74" customFormat="1" ht="14.5" customHeight="1">
      <c r="A1219" s="72">
        <f t="shared" si="21"/>
        <v>17</v>
      </c>
      <c r="B1219" s="150" t="s">
        <v>468</v>
      </c>
      <c r="C1219" s="150"/>
      <c r="D1219" s="72" t="s">
        <v>469</v>
      </c>
      <c r="E1219" s="72">
        <v>6</v>
      </c>
      <c r="F1219" s="73">
        <v>98379600</v>
      </c>
      <c r="G1219" s="72">
        <v>145</v>
      </c>
    </row>
    <row r="1220" spans="1:7" s="74" customFormat="1" ht="14.5" customHeight="1">
      <c r="A1220" s="72">
        <f t="shared" si="21"/>
        <v>18</v>
      </c>
      <c r="B1220" s="150" t="s">
        <v>478</v>
      </c>
      <c r="C1220" s="150"/>
      <c r="D1220" s="72" t="s">
        <v>130</v>
      </c>
      <c r="E1220" s="72">
        <v>6</v>
      </c>
      <c r="F1220" s="73">
        <v>97894500</v>
      </c>
      <c r="G1220" s="72">
        <v>48</v>
      </c>
    </row>
    <row r="1221" spans="1:7" s="74" customFormat="1" ht="14.5" customHeight="1">
      <c r="A1221" s="72">
        <f t="shared" si="21"/>
        <v>19</v>
      </c>
      <c r="B1221" s="150" t="s">
        <v>479</v>
      </c>
      <c r="C1221" s="150"/>
      <c r="D1221" s="72" t="s">
        <v>128</v>
      </c>
      <c r="E1221" s="72">
        <v>10</v>
      </c>
      <c r="F1221" s="73">
        <v>97242300</v>
      </c>
      <c r="G1221" s="72">
        <v>151</v>
      </c>
    </row>
    <row r="1222" spans="1:7" s="74" customFormat="1" ht="14.5" customHeight="1">
      <c r="A1222" s="72">
        <f t="shared" si="21"/>
        <v>20</v>
      </c>
      <c r="B1222" s="150" t="s">
        <v>480</v>
      </c>
      <c r="C1222" s="150"/>
      <c r="D1222" s="72" t="s">
        <v>128</v>
      </c>
      <c r="E1222" s="72">
        <v>9</v>
      </c>
      <c r="F1222" s="73">
        <v>96189700</v>
      </c>
      <c r="G1222" s="72">
        <v>30</v>
      </c>
    </row>
    <row r="1223" spans="1:7" s="74" customFormat="1" ht="14.5" customHeight="1">
      <c r="A1223" s="72">
        <f t="shared" si="21"/>
        <v>21</v>
      </c>
      <c r="B1223" s="150" t="s">
        <v>482</v>
      </c>
      <c r="C1223" s="150"/>
      <c r="D1223" s="72" t="s">
        <v>164</v>
      </c>
      <c r="E1223" s="72">
        <v>9</v>
      </c>
      <c r="F1223" s="73">
        <v>89606000</v>
      </c>
      <c r="G1223" s="72">
        <v>100</v>
      </c>
    </row>
    <row r="1224" spans="1:7" s="74" customFormat="1" ht="14.5" customHeight="1">
      <c r="A1224" s="72">
        <f t="shared" si="21"/>
        <v>22</v>
      </c>
      <c r="B1224" s="150" t="s">
        <v>484</v>
      </c>
      <c r="C1224" s="150"/>
      <c r="D1224" s="72" t="s">
        <v>128</v>
      </c>
      <c r="E1224" s="72">
        <v>4</v>
      </c>
      <c r="F1224" s="73">
        <v>88532400</v>
      </c>
      <c r="G1224" s="72">
        <v>25</v>
      </c>
    </row>
    <row r="1225" spans="1:7" s="74" customFormat="1" ht="14.5" customHeight="1">
      <c r="A1225" s="72">
        <f t="shared" si="21"/>
        <v>23</v>
      </c>
      <c r="B1225" s="150" t="s">
        <v>485</v>
      </c>
      <c r="C1225" s="150"/>
      <c r="D1225" s="72" t="s">
        <v>315</v>
      </c>
      <c r="E1225" s="72">
        <v>10</v>
      </c>
      <c r="F1225" s="73">
        <v>85550300</v>
      </c>
      <c r="G1225" s="72">
        <v>109</v>
      </c>
    </row>
    <row r="1226" spans="1:7" s="74" customFormat="1" ht="14.5" customHeight="1">
      <c r="A1226" s="72">
        <f t="shared" si="21"/>
        <v>24</v>
      </c>
      <c r="B1226" s="150" t="s">
        <v>486</v>
      </c>
      <c r="C1226" s="150"/>
      <c r="D1226" s="72" t="s">
        <v>136</v>
      </c>
      <c r="E1226" s="72">
        <v>10</v>
      </c>
      <c r="F1226" s="73">
        <v>84658200</v>
      </c>
      <c r="G1226" s="72">
        <v>46</v>
      </c>
    </row>
    <row r="1227" spans="1:7" s="74" customFormat="1" ht="14.5" customHeight="1">
      <c r="A1227" s="72">
        <f t="shared" si="21"/>
        <v>25</v>
      </c>
      <c r="B1227" s="150" t="s">
        <v>487</v>
      </c>
      <c r="C1227" s="150"/>
      <c r="D1227" s="72" t="s">
        <v>128</v>
      </c>
      <c r="E1227" s="72">
        <v>9</v>
      </c>
      <c r="F1227" s="73">
        <v>82537400</v>
      </c>
      <c r="G1227" s="72">
        <v>215</v>
      </c>
    </row>
    <row r="1228" spans="1:7" s="74" customFormat="1" ht="14.5" customHeight="1">
      <c r="A1228" s="72">
        <f t="shared" si="21"/>
        <v>26</v>
      </c>
      <c r="B1228" s="150" t="s">
        <v>488</v>
      </c>
      <c r="C1228" s="150"/>
      <c r="D1228" s="72" t="s">
        <v>138</v>
      </c>
      <c r="E1228" s="72">
        <v>5</v>
      </c>
      <c r="F1228" s="73">
        <v>80244780</v>
      </c>
      <c r="G1228" s="72">
        <v>36</v>
      </c>
    </row>
    <row r="1229" spans="1:7" s="74" customFormat="1" ht="14.5" customHeight="1">
      <c r="A1229" s="72">
        <f t="shared" si="21"/>
        <v>27</v>
      </c>
      <c r="B1229" s="150" t="s">
        <v>489</v>
      </c>
      <c r="C1229" s="150"/>
      <c r="D1229" s="72" t="s">
        <v>128</v>
      </c>
      <c r="E1229" s="72">
        <v>8</v>
      </c>
      <c r="F1229" s="73">
        <v>76901000</v>
      </c>
      <c r="G1229" s="72">
        <v>102</v>
      </c>
    </row>
    <row r="1230" spans="1:7" s="74" customFormat="1" ht="14.5" customHeight="1">
      <c r="A1230" s="72">
        <f t="shared" si="21"/>
        <v>28</v>
      </c>
      <c r="B1230" s="150" t="s">
        <v>490</v>
      </c>
      <c r="C1230" s="150"/>
      <c r="D1230" s="72" t="s">
        <v>128</v>
      </c>
      <c r="E1230" s="72">
        <v>9</v>
      </c>
      <c r="F1230" s="73">
        <v>70986300</v>
      </c>
      <c r="G1230" s="72">
        <v>89</v>
      </c>
    </row>
    <row r="1231" spans="1:7" s="74" customFormat="1" ht="14.5" customHeight="1">
      <c r="A1231" s="72">
        <f t="shared" si="21"/>
        <v>29</v>
      </c>
      <c r="B1231" s="150" t="s">
        <v>491</v>
      </c>
      <c r="C1231" s="150"/>
      <c r="D1231" s="72" t="s">
        <v>128</v>
      </c>
      <c r="E1231" s="72">
        <v>9</v>
      </c>
      <c r="F1231" s="73">
        <v>70299900</v>
      </c>
      <c r="G1231" s="72">
        <v>111</v>
      </c>
    </row>
    <row r="1232" spans="1:7" s="74" customFormat="1" ht="14.5" customHeight="1">
      <c r="A1232" s="72">
        <f t="shared" si="21"/>
        <v>30</v>
      </c>
      <c r="B1232" s="150" t="s">
        <v>492</v>
      </c>
      <c r="C1232" s="150"/>
      <c r="D1232" s="72" t="s">
        <v>213</v>
      </c>
      <c r="E1232" s="72">
        <v>9</v>
      </c>
      <c r="F1232" s="73">
        <v>69823600</v>
      </c>
      <c r="G1232" s="72">
        <v>122</v>
      </c>
    </row>
    <row r="1233" spans="1:7" s="74" customFormat="1" ht="14.5" customHeight="1">
      <c r="A1233" s="72">
        <f t="shared" si="21"/>
        <v>31</v>
      </c>
      <c r="B1233" s="150" t="s">
        <v>493</v>
      </c>
      <c r="C1233" s="150"/>
      <c r="D1233" s="72" t="s">
        <v>494</v>
      </c>
      <c r="E1233" s="72">
        <v>6</v>
      </c>
      <c r="F1233" s="73">
        <v>68685100</v>
      </c>
      <c r="G1233" s="72">
        <v>131</v>
      </c>
    </row>
    <row r="1234" spans="1:7" s="74" customFormat="1" ht="14.5" customHeight="1">
      <c r="A1234" s="72">
        <f t="shared" si="21"/>
        <v>32</v>
      </c>
      <c r="B1234" s="150" t="s">
        <v>495</v>
      </c>
      <c r="C1234" s="150"/>
      <c r="D1234" s="72" t="s">
        <v>496</v>
      </c>
      <c r="E1234" s="72">
        <v>6</v>
      </c>
      <c r="F1234" s="73">
        <v>67952500</v>
      </c>
      <c r="G1234" s="72">
        <v>46</v>
      </c>
    </row>
    <row r="1235" spans="1:7" s="74" customFormat="1" ht="14.5" customHeight="1">
      <c r="A1235" s="72">
        <f t="shared" si="21"/>
        <v>33</v>
      </c>
      <c r="B1235" s="150" t="s">
        <v>497</v>
      </c>
      <c r="C1235" s="150"/>
      <c r="D1235" s="72" t="s">
        <v>128</v>
      </c>
      <c r="E1235" s="72">
        <v>4</v>
      </c>
      <c r="F1235" s="73">
        <v>67614800</v>
      </c>
      <c r="G1235" s="72">
        <v>81</v>
      </c>
    </row>
    <row r="1236" spans="1:7" s="74" customFormat="1" ht="14.5" customHeight="1">
      <c r="A1236" s="72">
        <f t="shared" si="21"/>
        <v>34</v>
      </c>
      <c r="B1236" s="150" t="s">
        <v>483</v>
      </c>
      <c r="C1236" s="150"/>
      <c r="D1236" s="72" t="s">
        <v>130</v>
      </c>
      <c r="E1236" s="72">
        <v>10</v>
      </c>
      <c r="F1236" s="73">
        <v>66024200</v>
      </c>
      <c r="G1236" s="72">
        <v>44</v>
      </c>
    </row>
    <row r="1237" spans="1:7" s="74" customFormat="1" ht="14.5" customHeight="1">
      <c r="A1237" s="72">
        <f t="shared" si="21"/>
        <v>35</v>
      </c>
      <c r="B1237" s="150" t="s">
        <v>498</v>
      </c>
      <c r="C1237" s="150"/>
      <c r="D1237" s="72" t="s">
        <v>128</v>
      </c>
      <c r="E1237" s="72">
        <v>5</v>
      </c>
      <c r="F1237" s="73">
        <v>65665600</v>
      </c>
      <c r="G1237" s="72">
        <v>55</v>
      </c>
    </row>
    <row r="1238" spans="1:7" s="74" customFormat="1" ht="14.5" customHeight="1">
      <c r="A1238" s="72">
        <f t="shared" si="21"/>
        <v>36</v>
      </c>
      <c r="B1238" s="150" t="s">
        <v>499</v>
      </c>
      <c r="C1238" s="150"/>
      <c r="D1238" s="72" t="s">
        <v>500</v>
      </c>
      <c r="E1238" s="72">
        <v>7</v>
      </c>
      <c r="F1238" s="73">
        <v>63895700</v>
      </c>
      <c r="G1238" s="72">
        <v>76</v>
      </c>
    </row>
    <row r="1239" spans="1:7" s="74" customFormat="1" ht="14.5" customHeight="1">
      <c r="A1239" s="72">
        <f t="shared" si="21"/>
        <v>37</v>
      </c>
      <c r="B1239" s="150" t="s">
        <v>501</v>
      </c>
      <c r="C1239" s="150"/>
      <c r="D1239" s="72" t="s">
        <v>315</v>
      </c>
      <c r="E1239" s="72">
        <v>5</v>
      </c>
      <c r="F1239" s="73">
        <v>61521900</v>
      </c>
      <c r="G1239" s="72">
        <v>75</v>
      </c>
    </row>
    <row r="1240" spans="1:7" s="74" customFormat="1" ht="14.5" customHeight="1">
      <c r="A1240" s="72">
        <f t="shared" si="21"/>
        <v>38</v>
      </c>
      <c r="B1240" s="150" t="s">
        <v>502</v>
      </c>
      <c r="C1240" s="150"/>
      <c r="D1240" s="72" t="s">
        <v>128</v>
      </c>
      <c r="E1240" s="72">
        <v>3</v>
      </c>
      <c r="F1240" s="73">
        <v>58476000</v>
      </c>
      <c r="G1240" s="72">
        <v>42</v>
      </c>
    </row>
    <row r="1241" spans="1:7" s="74" customFormat="1" ht="14.5" customHeight="1">
      <c r="A1241" s="72">
        <f t="shared" si="21"/>
        <v>39</v>
      </c>
      <c r="B1241" s="150" t="s">
        <v>503</v>
      </c>
      <c r="C1241" s="150"/>
      <c r="D1241" s="72" t="s">
        <v>128</v>
      </c>
      <c r="E1241" s="72">
        <v>2</v>
      </c>
      <c r="F1241" s="73">
        <v>58373700</v>
      </c>
      <c r="G1241" s="72">
        <v>26</v>
      </c>
    </row>
    <row r="1242" spans="1:7" s="74" customFormat="1" ht="14.5" customHeight="1">
      <c r="A1242" s="72">
        <f t="shared" si="21"/>
        <v>40</v>
      </c>
      <c r="B1242" s="150" t="s">
        <v>504</v>
      </c>
      <c r="C1242" s="150"/>
      <c r="D1242" s="72" t="s">
        <v>128</v>
      </c>
      <c r="E1242" s="72">
        <v>7</v>
      </c>
      <c r="F1242" s="73">
        <v>55708400</v>
      </c>
      <c r="G1242" s="72">
        <v>76</v>
      </c>
    </row>
    <row r="1243" spans="1:7" s="74" customFormat="1" ht="14.5" customHeight="1">
      <c r="A1243" s="72">
        <f t="shared" si="21"/>
        <v>41</v>
      </c>
      <c r="B1243" s="150" t="s">
        <v>506</v>
      </c>
      <c r="C1243" s="150"/>
      <c r="D1243" s="72" t="s">
        <v>128</v>
      </c>
      <c r="E1243" s="72">
        <v>1</v>
      </c>
      <c r="F1243" s="73">
        <v>54481900</v>
      </c>
      <c r="G1243" s="72">
        <v>8</v>
      </c>
    </row>
    <row r="1244" spans="1:7" s="74" customFormat="1" ht="14.5" customHeight="1">
      <c r="A1244" s="72">
        <f t="shared" si="21"/>
        <v>42</v>
      </c>
      <c r="B1244" s="150" t="s">
        <v>507</v>
      </c>
      <c r="C1244" s="150"/>
      <c r="D1244" s="72" t="s">
        <v>128</v>
      </c>
      <c r="E1244" s="72">
        <v>3</v>
      </c>
      <c r="F1244" s="73">
        <v>54321300</v>
      </c>
      <c r="G1244" s="72">
        <v>22</v>
      </c>
    </row>
    <row r="1245" spans="1:7" s="74" customFormat="1" ht="14.5" customHeight="1">
      <c r="A1245" s="72">
        <f t="shared" si="21"/>
        <v>43</v>
      </c>
      <c r="B1245" s="150" t="s">
        <v>481</v>
      </c>
      <c r="C1245" s="150"/>
      <c r="D1245" s="72" t="s">
        <v>128</v>
      </c>
      <c r="E1245" s="72">
        <v>5</v>
      </c>
      <c r="F1245" s="73">
        <v>51290800</v>
      </c>
      <c r="G1245" s="72">
        <v>36</v>
      </c>
    </row>
    <row r="1246" spans="1:7" s="74" customFormat="1" ht="14.5" customHeight="1">
      <c r="A1246" s="72">
        <f t="shared" si="21"/>
        <v>44</v>
      </c>
      <c r="B1246" s="150" t="s">
        <v>509</v>
      </c>
      <c r="C1246" s="150"/>
      <c r="D1246" s="72" t="s">
        <v>128</v>
      </c>
      <c r="E1246" s="72">
        <v>4</v>
      </c>
      <c r="F1246" s="73">
        <v>49263500</v>
      </c>
      <c r="G1246" s="72">
        <v>26</v>
      </c>
    </row>
    <row r="1247" spans="1:7" s="74" customFormat="1" ht="14.5" customHeight="1">
      <c r="A1247" s="72">
        <f t="shared" si="21"/>
        <v>45</v>
      </c>
      <c r="B1247" s="150" t="s">
        <v>642</v>
      </c>
      <c r="C1247" s="150"/>
      <c r="D1247" s="72" t="s">
        <v>136</v>
      </c>
      <c r="E1247" s="72">
        <v>4</v>
      </c>
      <c r="F1247" s="73">
        <v>48662800</v>
      </c>
      <c r="G1247" s="72">
        <v>59</v>
      </c>
    </row>
    <row r="1248" spans="1:7" s="74" customFormat="1" ht="14.5" customHeight="1">
      <c r="A1248" s="72">
        <f t="shared" si="21"/>
        <v>46</v>
      </c>
      <c r="B1248" s="150" t="s">
        <v>643</v>
      </c>
      <c r="C1248" s="150"/>
      <c r="D1248" s="72" t="s">
        <v>136</v>
      </c>
      <c r="E1248" s="72">
        <v>4</v>
      </c>
      <c r="F1248" s="73">
        <v>47731200</v>
      </c>
      <c r="G1248" s="72">
        <v>31</v>
      </c>
    </row>
    <row r="1249" spans="1:7" s="74" customFormat="1" ht="14.5" customHeight="1">
      <c r="A1249" s="72">
        <f t="shared" si="21"/>
        <v>47</v>
      </c>
      <c r="B1249" s="150" t="s">
        <v>644</v>
      </c>
      <c r="C1249" s="150"/>
      <c r="D1249" s="72" t="s">
        <v>130</v>
      </c>
      <c r="E1249" s="72">
        <v>6</v>
      </c>
      <c r="F1249" s="73">
        <v>46048200</v>
      </c>
      <c r="G1249" s="72">
        <v>61</v>
      </c>
    </row>
    <row r="1250" spans="1:7" s="74" customFormat="1" ht="14.5" customHeight="1">
      <c r="A1250" s="72">
        <f t="shared" si="21"/>
        <v>48</v>
      </c>
      <c r="B1250" s="150" t="s">
        <v>508</v>
      </c>
      <c r="C1250" s="150"/>
      <c r="D1250" s="72" t="s">
        <v>128</v>
      </c>
      <c r="E1250" s="72">
        <v>6</v>
      </c>
      <c r="F1250" s="73">
        <v>44652300</v>
      </c>
      <c r="G1250" s="72">
        <v>49</v>
      </c>
    </row>
    <row r="1251" spans="1:7" s="74" customFormat="1" ht="14.5" customHeight="1">
      <c r="A1251" s="72">
        <f t="shared" si="21"/>
        <v>49</v>
      </c>
      <c r="B1251" s="150" t="s">
        <v>505</v>
      </c>
      <c r="C1251" s="150"/>
      <c r="D1251" s="72" t="s">
        <v>142</v>
      </c>
      <c r="E1251" s="72">
        <v>3</v>
      </c>
      <c r="F1251" s="73">
        <v>43986800</v>
      </c>
      <c r="G1251" s="72">
        <v>53</v>
      </c>
    </row>
    <row r="1252" spans="1:7" s="74" customFormat="1" ht="14.5" customHeight="1">
      <c r="A1252" s="72">
        <f t="shared" si="21"/>
        <v>50</v>
      </c>
      <c r="B1252" s="150" t="s">
        <v>645</v>
      </c>
      <c r="C1252" s="150"/>
      <c r="D1252" s="72" t="s">
        <v>128</v>
      </c>
      <c r="E1252" s="72">
        <v>6</v>
      </c>
      <c r="F1252" s="73">
        <v>42914300</v>
      </c>
      <c r="G1252" s="72">
        <v>121</v>
      </c>
    </row>
    <row r="1253" spans="1:7" s="74" customFormat="1" ht="14.5" customHeight="1">
      <c r="A1253" s="75" t="s">
        <v>50</v>
      </c>
      <c r="B1253" s="76"/>
      <c r="C1253" s="77"/>
      <c r="D1253" s="77"/>
      <c r="E1253" s="78"/>
      <c r="F1253" s="79"/>
      <c r="G1253" s="78"/>
    </row>
    <row r="1254" spans="1:7" s="80" customFormat="1" ht="24.65" customHeight="1">
      <c r="A1254" s="151">
        <v>23</v>
      </c>
      <c r="B1254" s="151"/>
      <c r="C1254" s="151"/>
      <c r="D1254" s="151"/>
      <c r="E1254" s="151"/>
      <c r="F1254" s="151"/>
      <c r="G1254" s="151"/>
    </row>
    <row r="1255" spans="1:7" ht="14.5" customHeight="1"/>
    <row r="1256" spans="1:7" ht="14.5" customHeight="1"/>
    <row r="1257" spans="1:7" ht="14.5" customHeight="1"/>
    <row r="1258" spans="1:7" ht="14.5" customHeight="1"/>
    <row r="1259" spans="1:7" ht="14.5" customHeight="1"/>
    <row r="1260" spans="1:7" ht="14.5" customHeight="1"/>
    <row r="1261" spans="1:7" ht="14.5" customHeight="1"/>
    <row r="1262" spans="1:7" ht="14.5" customHeight="1"/>
    <row r="1263" spans="1:7" ht="14.5" customHeight="1"/>
    <row r="1264" spans="1:7" ht="14.5" customHeight="1"/>
    <row r="1265" ht="14.5" customHeight="1"/>
    <row r="1266" ht="14.5" customHeight="1"/>
    <row r="1267" ht="14.5" customHeight="1"/>
    <row r="1268" ht="14.5" customHeight="1"/>
    <row r="1269" ht="14.5" customHeight="1"/>
    <row r="1270" ht="14.5" customHeight="1"/>
    <row r="1271" ht="14.5" customHeight="1"/>
    <row r="1272" ht="14.5" customHeight="1"/>
    <row r="1273" ht="14.5" customHeight="1"/>
    <row r="1274" ht="14.5" customHeight="1"/>
    <row r="1275" ht="14.5" customHeight="1"/>
    <row r="1276" ht="14.5" customHeight="1"/>
    <row r="1277" ht="14.5" customHeight="1"/>
    <row r="1278" ht="14.5" customHeight="1"/>
    <row r="1279" ht="14.5" customHeight="1"/>
    <row r="1280" ht="14.5" customHeight="1"/>
    <row r="1281" ht="14.5" customHeight="1"/>
    <row r="1282" ht="14.5" customHeight="1"/>
    <row r="1283" ht="14.5" customHeight="1"/>
    <row r="1284" ht="14.5" customHeight="1"/>
    <row r="1285" ht="14.5" customHeight="1"/>
    <row r="1286" ht="14.5" customHeight="1"/>
    <row r="1287" ht="14.5" customHeight="1"/>
    <row r="1288" ht="14.5" customHeight="1"/>
    <row r="1289" ht="14.5" customHeight="1"/>
    <row r="1290" ht="14.5" customHeight="1"/>
    <row r="1291" ht="14.5" customHeight="1"/>
    <row r="1292" ht="14.5" customHeight="1"/>
    <row r="1293" ht="14.5" customHeight="1"/>
    <row r="1294" ht="14.5" customHeight="1"/>
    <row r="1295" ht="14.5" customHeight="1"/>
  </sheetData>
  <mergeCells count="775">
    <mergeCell ref="A1:G2"/>
    <mergeCell ref="A4:A5"/>
    <mergeCell ref="B4:C5"/>
    <mergeCell ref="D4:D5"/>
    <mergeCell ref="E4:E5"/>
    <mergeCell ref="F4:F5"/>
    <mergeCell ref="G4:G5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54:C54"/>
    <mergeCell ref="B55:C55"/>
    <mergeCell ref="A57:G57"/>
    <mergeCell ref="A61:A62"/>
    <mergeCell ref="B61:C62"/>
    <mergeCell ref="D61:D62"/>
    <mergeCell ref="E61:E62"/>
    <mergeCell ref="F61:F62"/>
    <mergeCell ref="G61:G62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111:C111"/>
    <mergeCell ref="B112:C112"/>
    <mergeCell ref="A114:G114"/>
    <mergeCell ref="A115:G116"/>
    <mergeCell ref="A118:A119"/>
    <mergeCell ref="B118:B119"/>
    <mergeCell ref="C118:C119"/>
    <mergeCell ref="D118:D119"/>
    <mergeCell ref="E118:E119"/>
    <mergeCell ref="F118:F119"/>
    <mergeCell ref="G118:G119"/>
    <mergeCell ref="A171:G171"/>
    <mergeCell ref="A175:A176"/>
    <mergeCell ref="B175:B176"/>
    <mergeCell ref="C175:C176"/>
    <mergeCell ref="D175:D176"/>
    <mergeCell ref="E175:E176"/>
    <mergeCell ref="F175:F176"/>
    <mergeCell ref="G175:G176"/>
    <mergeCell ref="A285:G285"/>
    <mergeCell ref="A289:A290"/>
    <mergeCell ref="B289:B290"/>
    <mergeCell ref="C289:C290"/>
    <mergeCell ref="D289:D290"/>
    <mergeCell ref="E289:E290"/>
    <mergeCell ref="F289:F290"/>
    <mergeCell ref="G289:G290"/>
    <mergeCell ref="A228:G228"/>
    <mergeCell ref="A229:G230"/>
    <mergeCell ref="A232:A233"/>
    <mergeCell ref="B232:B233"/>
    <mergeCell ref="C232:C233"/>
    <mergeCell ref="D232:D233"/>
    <mergeCell ref="E232:E233"/>
    <mergeCell ref="F232:F233"/>
    <mergeCell ref="G232:G233"/>
    <mergeCell ref="A399:G399"/>
    <mergeCell ref="A403:A404"/>
    <mergeCell ref="B403:B404"/>
    <mergeCell ref="C403:C404"/>
    <mergeCell ref="D403:D404"/>
    <mergeCell ref="E403:E404"/>
    <mergeCell ref="F403:F404"/>
    <mergeCell ref="G403:G404"/>
    <mergeCell ref="A342:G342"/>
    <mergeCell ref="A343:G344"/>
    <mergeCell ref="A346:A347"/>
    <mergeCell ref="B346:B347"/>
    <mergeCell ref="C346:C347"/>
    <mergeCell ref="D346:D347"/>
    <mergeCell ref="E346:E347"/>
    <mergeCell ref="F346:F347"/>
    <mergeCell ref="G346:G347"/>
    <mergeCell ref="A513:G513"/>
    <mergeCell ref="A517:A518"/>
    <mergeCell ref="B517:B518"/>
    <mergeCell ref="C517:C518"/>
    <mergeCell ref="D517:D518"/>
    <mergeCell ref="E517:E518"/>
    <mergeCell ref="F517:F518"/>
    <mergeCell ref="G517:G518"/>
    <mergeCell ref="A456:G456"/>
    <mergeCell ref="A457:G458"/>
    <mergeCell ref="A460:A461"/>
    <mergeCell ref="B460:B461"/>
    <mergeCell ref="C460:C461"/>
    <mergeCell ref="D460:D461"/>
    <mergeCell ref="E460:E461"/>
    <mergeCell ref="F460:F461"/>
    <mergeCell ref="G460:G461"/>
    <mergeCell ref="A570:G570"/>
    <mergeCell ref="A571:G572"/>
    <mergeCell ref="A574:A575"/>
    <mergeCell ref="B574:B575"/>
    <mergeCell ref="C574:C575"/>
    <mergeCell ref="D574:D575"/>
    <mergeCell ref="E574:E575"/>
    <mergeCell ref="F574:F575"/>
    <mergeCell ref="G574:G575"/>
    <mergeCell ref="A684:G684"/>
    <mergeCell ref="A685:G686"/>
    <mergeCell ref="A688:A689"/>
    <mergeCell ref="B688:C689"/>
    <mergeCell ref="D688:D689"/>
    <mergeCell ref="E688:E689"/>
    <mergeCell ref="F688:F689"/>
    <mergeCell ref="G688:G689"/>
    <mergeCell ref="A627:G627"/>
    <mergeCell ref="A631:A632"/>
    <mergeCell ref="B631:B632"/>
    <mergeCell ref="C631:C632"/>
    <mergeCell ref="D631:D632"/>
    <mergeCell ref="E631:E632"/>
    <mergeCell ref="F631:F632"/>
    <mergeCell ref="G631:G632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38:C738"/>
    <mergeCell ref="B739:C739"/>
    <mergeCell ref="A741:G741"/>
    <mergeCell ref="A745:A746"/>
    <mergeCell ref="B745:C746"/>
    <mergeCell ref="D745:D746"/>
    <mergeCell ref="E745:E746"/>
    <mergeCell ref="F745:F746"/>
    <mergeCell ref="G745:G746"/>
    <mergeCell ref="B753:C753"/>
    <mergeCell ref="B754:C754"/>
    <mergeCell ref="B755:C755"/>
    <mergeCell ref="B756:C756"/>
    <mergeCell ref="B757:C757"/>
    <mergeCell ref="B758:C758"/>
    <mergeCell ref="B747:C747"/>
    <mergeCell ref="B748:C748"/>
    <mergeCell ref="B749:C749"/>
    <mergeCell ref="B750:C750"/>
    <mergeCell ref="B751:C751"/>
    <mergeCell ref="B752:C752"/>
    <mergeCell ref="B765:C765"/>
    <mergeCell ref="B766:C766"/>
    <mergeCell ref="B767:C767"/>
    <mergeCell ref="B768:C768"/>
    <mergeCell ref="B769:C769"/>
    <mergeCell ref="B770:C770"/>
    <mergeCell ref="B759:C759"/>
    <mergeCell ref="B760:C760"/>
    <mergeCell ref="B761:C761"/>
    <mergeCell ref="B762:C762"/>
    <mergeCell ref="B763:C763"/>
    <mergeCell ref="B764:C764"/>
    <mergeCell ref="B777:C777"/>
    <mergeCell ref="B778:C778"/>
    <mergeCell ref="B779:C779"/>
    <mergeCell ref="B780:C780"/>
    <mergeCell ref="B781:C781"/>
    <mergeCell ref="B782:C782"/>
    <mergeCell ref="B771:C771"/>
    <mergeCell ref="B772:C772"/>
    <mergeCell ref="B773:C773"/>
    <mergeCell ref="B774:C774"/>
    <mergeCell ref="B775:C775"/>
    <mergeCell ref="B776:C776"/>
    <mergeCell ref="B789:C789"/>
    <mergeCell ref="B790:C790"/>
    <mergeCell ref="B791:C791"/>
    <mergeCell ref="B792:C792"/>
    <mergeCell ref="B793:C793"/>
    <mergeCell ref="B794:C794"/>
    <mergeCell ref="B783:C783"/>
    <mergeCell ref="B784:C784"/>
    <mergeCell ref="B785:C785"/>
    <mergeCell ref="B786:C786"/>
    <mergeCell ref="B787:C787"/>
    <mergeCell ref="B788:C788"/>
    <mergeCell ref="B795:C795"/>
    <mergeCell ref="B796:C796"/>
    <mergeCell ref="A798:G798"/>
    <mergeCell ref="A799:G800"/>
    <mergeCell ref="A802:A803"/>
    <mergeCell ref="B802:C803"/>
    <mergeCell ref="D802:D803"/>
    <mergeCell ref="E802:E803"/>
    <mergeCell ref="F802:F803"/>
    <mergeCell ref="G802:G803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822:C822"/>
    <mergeCell ref="B823:C823"/>
    <mergeCell ref="B824:C824"/>
    <mergeCell ref="B825:C825"/>
    <mergeCell ref="B826:C826"/>
    <mergeCell ref="B827:C827"/>
    <mergeCell ref="B816:C816"/>
    <mergeCell ref="B817:C817"/>
    <mergeCell ref="B818:C818"/>
    <mergeCell ref="B819:C819"/>
    <mergeCell ref="B820:C820"/>
    <mergeCell ref="B821:C821"/>
    <mergeCell ref="B834:C834"/>
    <mergeCell ref="B835:C835"/>
    <mergeCell ref="B836:C836"/>
    <mergeCell ref="B837:C837"/>
    <mergeCell ref="B838:C838"/>
    <mergeCell ref="B839:C839"/>
    <mergeCell ref="B828:C828"/>
    <mergeCell ref="B829:C829"/>
    <mergeCell ref="B830:C830"/>
    <mergeCell ref="B831:C831"/>
    <mergeCell ref="B832:C832"/>
    <mergeCell ref="B833:C833"/>
    <mergeCell ref="B846:C846"/>
    <mergeCell ref="B847:C847"/>
    <mergeCell ref="B848:C848"/>
    <mergeCell ref="B849:C849"/>
    <mergeCell ref="B850:C850"/>
    <mergeCell ref="B851:C851"/>
    <mergeCell ref="B840:C840"/>
    <mergeCell ref="B841:C841"/>
    <mergeCell ref="B842:C842"/>
    <mergeCell ref="B843:C843"/>
    <mergeCell ref="B844:C844"/>
    <mergeCell ref="B845:C845"/>
    <mergeCell ref="B852:C852"/>
    <mergeCell ref="B853:C853"/>
    <mergeCell ref="A855:G855"/>
    <mergeCell ref="A859:A860"/>
    <mergeCell ref="B859:C860"/>
    <mergeCell ref="D859:D860"/>
    <mergeCell ref="E859:E860"/>
    <mergeCell ref="F859:F860"/>
    <mergeCell ref="G859:G860"/>
    <mergeCell ref="B867:C867"/>
    <mergeCell ref="B868:C868"/>
    <mergeCell ref="B869:C869"/>
    <mergeCell ref="B870:C870"/>
    <mergeCell ref="B871:C871"/>
    <mergeCell ref="B872:C872"/>
    <mergeCell ref="B861:C861"/>
    <mergeCell ref="B862:C862"/>
    <mergeCell ref="B863:C863"/>
    <mergeCell ref="B864:C864"/>
    <mergeCell ref="B865:C865"/>
    <mergeCell ref="B866:C866"/>
    <mergeCell ref="B879:C879"/>
    <mergeCell ref="B880:C880"/>
    <mergeCell ref="B881:C881"/>
    <mergeCell ref="B882:C882"/>
    <mergeCell ref="B883:C883"/>
    <mergeCell ref="B884:C884"/>
    <mergeCell ref="B873:C873"/>
    <mergeCell ref="B874:C874"/>
    <mergeCell ref="B875:C875"/>
    <mergeCell ref="B876:C876"/>
    <mergeCell ref="B877:C877"/>
    <mergeCell ref="B878:C878"/>
    <mergeCell ref="B891:C891"/>
    <mergeCell ref="B892:C892"/>
    <mergeCell ref="B893:C893"/>
    <mergeCell ref="B894:C894"/>
    <mergeCell ref="B895:C895"/>
    <mergeCell ref="B896:C896"/>
    <mergeCell ref="B885:C885"/>
    <mergeCell ref="B886:C886"/>
    <mergeCell ref="B887:C887"/>
    <mergeCell ref="B888:C888"/>
    <mergeCell ref="B889:C889"/>
    <mergeCell ref="B890:C890"/>
    <mergeCell ref="B903:C903"/>
    <mergeCell ref="B904:C904"/>
    <mergeCell ref="B905:C905"/>
    <mergeCell ref="B906:C906"/>
    <mergeCell ref="B907:C907"/>
    <mergeCell ref="B908:C908"/>
    <mergeCell ref="B897:C897"/>
    <mergeCell ref="B898:C898"/>
    <mergeCell ref="B899:C899"/>
    <mergeCell ref="B900:C900"/>
    <mergeCell ref="B901:C901"/>
    <mergeCell ref="B902:C902"/>
    <mergeCell ref="B909:C909"/>
    <mergeCell ref="B910:C910"/>
    <mergeCell ref="A912:G912"/>
    <mergeCell ref="A913:G914"/>
    <mergeCell ref="A916:A917"/>
    <mergeCell ref="B916:C917"/>
    <mergeCell ref="D916:D917"/>
    <mergeCell ref="E916:E917"/>
    <mergeCell ref="F916:F917"/>
    <mergeCell ref="G916:G917"/>
    <mergeCell ref="B924:C924"/>
    <mergeCell ref="B925:C925"/>
    <mergeCell ref="B926:C926"/>
    <mergeCell ref="B927:C927"/>
    <mergeCell ref="B928:C928"/>
    <mergeCell ref="B929:C929"/>
    <mergeCell ref="B918:C918"/>
    <mergeCell ref="B919:C919"/>
    <mergeCell ref="B920:C920"/>
    <mergeCell ref="B921:C921"/>
    <mergeCell ref="B922:C922"/>
    <mergeCell ref="B923:C923"/>
    <mergeCell ref="B936:C936"/>
    <mergeCell ref="B937:C937"/>
    <mergeCell ref="B938:C938"/>
    <mergeCell ref="B939:C939"/>
    <mergeCell ref="B940:C940"/>
    <mergeCell ref="B941:C941"/>
    <mergeCell ref="B930:C930"/>
    <mergeCell ref="B931:C931"/>
    <mergeCell ref="B932:C932"/>
    <mergeCell ref="B933:C933"/>
    <mergeCell ref="B934:C934"/>
    <mergeCell ref="B935:C935"/>
    <mergeCell ref="B948:C948"/>
    <mergeCell ref="B949:C949"/>
    <mergeCell ref="B950:C950"/>
    <mergeCell ref="B951:C951"/>
    <mergeCell ref="B952:C952"/>
    <mergeCell ref="B953:C953"/>
    <mergeCell ref="B942:C942"/>
    <mergeCell ref="B943:C943"/>
    <mergeCell ref="B944:C944"/>
    <mergeCell ref="B945:C945"/>
    <mergeCell ref="B946:C946"/>
    <mergeCell ref="B947:C947"/>
    <mergeCell ref="B960:C960"/>
    <mergeCell ref="B961:C961"/>
    <mergeCell ref="B962:C962"/>
    <mergeCell ref="B963:C963"/>
    <mergeCell ref="B964:C964"/>
    <mergeCell ref="B965:C965"/>
    <mergeCell ref="B954:C954"/>
    <mergeCell ref="B955:C955"/>
    <mergeCell ref="B956:C956"/>
    <mergeCell ref="B957:C957"/>
    <mergeCell ref="B958:C958"/>
    <mergeCell ref="B959:C959"/>
    <mergeCell ref="B966:C966"/>
    <mergeCell ref="B967:C967"/>
    <mergeCell ref="A969:G969"/>
    <mergeCell ref="A973:A974"/>
    <mergeCell ref="B973:C974"/>
    <mergeCell ref="D973:D974"/>
    <mergeCell ref="E973:E974"/>
    <mergeCell ref="F973:F974"/>
    <mergeCell ref="G973:G974"/>
    <mergeCell ref="B981:C981"/>
    <mergeCell ref="B982:C982"/>
    <mergeCell ref="B983:C983"/>
    <mergeCell ref="B984:C984"/>
    <mergeCell ref="B985:C985"/>
    <mergeCell ref="B986:C986"/>
    <mergeCell ref="B975:C975"/>
    <mergeCell ref="B976:C976"/>
    <mergeCell ref="B977:C977"/>
    <mergeCell ref="B978:C978"/>
    <mergeCell ref="B979:C979"/>
    <mergeCell ref="B980:C980"/>
    <mergeCell ref="B993:C993"/>
    <mergeCell ref="B994:C994"/>
    <mergeCell ref="B995:C995"/>
    <mergeCell ref="B996:C996"/>
    <mergeCell ref="B997:C997"/>
    <mergeCell ref="B998:C998"/>
    <mergeCell ref="B987:C987"/>
    <mergeCell ref="B988:C988"/>
    <mergeCell ref="B989:C989"/>
    <mergeCell ref="B990:C990"/>
    <mergeCell ref="B991:C991"/>
    <mergeCell ref="B992:C992"/>
    <mergeCell ref="B1005:C1005"/>
    <mergeCell ref="B1006:C1006"/>
    <mergeCell ref="B1007:C1007"/>
    <mergeCell ref="B1008:C1008"/>
    <mergeCell ref="B1009:C1009"/>
    <mergeCell ref="B1010:C1010"/>
    <mergeCell ref="B999:C999"/>
    <mergeCell ref="B1000:C1000"/>
    <mergeCell ref="B1001:C1001"/>
    <mergeCell ref="B1002:C1002"/>
    <mergeCell ref="B1003:C1003"/>
    <mergeCell ref="B1004:C1004"/>
    <mergeCell ref="B1017:C1017"/>
    <mergeCell ref="B1018:C1018"/>
    <mergeCell ref="B1019:C1019"/>
    <mergeCell ref="B1020:C1020"/>
    <mergeCell ref="B1021:C1021"/>
    <mergeCell ref="B1022:C1022"/>
    <mergeCell ref="B1011:C1011"/>
    <mergeCell ref="B1012:C1012"/>
    <mergeCell ref="B1013:C1013"/>
    <mergeCell ref="B1014:C1014"/>
    <mergeCell ref="B1015:C1015"/>
    <mergeCell ref="B1016:C1016"/>
    <mergeCell ref="B1023:C1023"/>
    <mergeCell ref="B1024:C1024"/>
    <mergeCell ref="A1026:G1026"/>
    <mergeCell ref="A1027:G1028"/>
    <mergeCell ref="A1030:A1031"/>
    <mergeCell ref="B1030:C1031"/>
    <mergeCell ref="D1030:D1031"/>
    <mergeCell ref="E1030:E1031"/>
    <mergeCell ref="F1030:F1031"/>
    <mergeCell ref="G1030:G1031"/>
    <mergeCell ref="B1038:C1038"/>
    <mergeCell ref="B1039:C1039"/>
    <mergeCell ref="B1040:C1040"/>
    <mergeCell ref="B1041:C1041"/>
    <mergeCell ref="B1042:C1042"/>
    <mergeCell ref="B1043:C1043"/>
    <mergeCell ref="B1032:C1032"/>
    <mergeCell ref="B1033:C1033"/>
    <mergeCell ref="B1034:C1034"/>
    <mergeCell ref="B1035:C1035"/>
    <mergeCell ref="B1036:C1036"/>
    <mergeCell ref="B1037:C1037"/>
    <mergeCell ref="B1050:C1050"/>
    <mergeCell ref="B1051:C1051"/>
    <mergeCell ref="B1052:C1052"/>
    <mergeCell ref="B1053:C1053"/>
    <mergeCell ref="B1054:C1054"/>
    <mergeCell ref="B1055:C1055"/>
    <mergeCell ref="B1044:C1044"/>
    <mergeCell ref="B1045:C1045"/>
    <mergeCell ref="B1046:C1046"/>
    <mergeCell ref="B1047:C1047"/>
    <mergeCell ref="B1048:C1048"/>
    <mergeCell ref="B1049:C1049"/>
    <mergeCell ref="B1062:C1062"/>
    <mergeCell ref="B1063:C1063"/>
    <mergeCell ref="B1064:C1064"/>
    <mergeCell ref="B1065:C1065"/>
    <mergeCell ref="B1066:C1066"/>
    <mergeCell ref="B1067:C1067"/>
    <mergeCell ref="B1056:C1056"/>
    <mergeCell ref="B1057:C1057"/>
    <mergeCell ref="B1058:C1058"/>
    <mergeCell ref="B1059:C1059"/>
    <mergeCell ref="B1060:C1060"/>
    <mergeCell ref="B1061:C1061"/>
    <mergeCell ref="B1074:C1074"/>
    <mergeCell ref="B1075:C1075"/>
    <mergeCell ref="B1076:C1076"/>
    <mergeCell ref="B1077:C1077"/>
    <mergeCell ref="B1078:C1078"/>
    <mergeCell ref="B1079:C1079"/>
    <mergeCell ref="B1068:C1068"/>
    <mergeCell ref="B1069:C1069"/>
    <mergeCell ref="B1070:C1070"/>
    <mergeCell ref="B1071:C1071"/>
    <mergeCell ref="B1072:C1072"/>
    <mergeCell ref="B1073:C1073"/>
    <mergeCell ref="B1080:C1080"/>
    <mergeCell ref="B1081:C1081"/>
    <mergeCell ref="A1083:G1083"/>
    <mergeCell ref="A1087:A1088"/>
    <mergeCell ref="B1087:C1088"/>
    <mergeCell ref="D1087:D1088"/>
    <mergeCell ref="E1087:E1088"/>
    <mergeCell ref="F1087:F1088"/>
    <mergeCell ref="G1087:G1088"/>
    <mergeCell ref="B1095:C1095"/>
    <mergeCell ref="B1096:C1096"/>
    <mergeCell ref="B1097:C1097"/>
    <mergeCell ref="B1098:C1098"/>
    <mergeCell ref="B1099:C1099"/>
    <mergeCell ref="B1100:C1100"/>
    <mergeCell ref="B1089:C1089"/>
    <mergeCell ref="B1090:C1090"/>
    <mergeCell ref="B1091:C1091"/>
    <mergeCell ref="B1092:C1092"/>
    <mergeCell ref="B1093:C1093"/>
    <mergeCell ref="B1094:C1094"/>
    <mergeCell ref="B1107:C1107"/>
    <mergeCell ref="B1108:C1108"/>
    <mergeCell ref="B1109:C1109"/>
    <mergeCell ref="B1110:C1110"/>
    <mergeCell ref="B1111:C1111"/>
    <mergeCell ref="B1112:C1112"/>
    <mergeCell ref="B1101:C1101"/>
    <mergeCell ref="B1102:C1102"/>
    <mergeCell ref="B1103:C1103"/>
    <mergeCell ref="B1104:C1104"/>
    <mergeCell ref="B1105:C1105"/>
    <mergeCell ref="B1106:C1106"/>
    <mergeCell ref="B1119:C1119"/>
    <mergeCell ref="B1120:C1120"/>
    <mergeCell ref="B1121:C1121"/>
    <mergeCell ref="B1122:C1122"/>
    <mergeCell ref="B1123:C1123"/>
    <mergeCell ref="B1124:C1124"/>
    <mergeCell ref="B1113:C1113"/>
    <mergeCell ref="B1114:C1114"/>
    <mergeCell ref="B1115:C1115"/>
    <mergeCell ref="B1116:C1116"/>
    <mergeCell ref="B1117:C1117"/>
    <mergeCell ref="B1118:C1118"/>
    <mergeCell ref="B1131:C1131"/>
    <mergeCell ref="B1132:C1132"/>
    <mergeCell ref="B1133:C1133"/>
    <mergeCell ref="B1134:C1134"/>
    <mergeCell ref="B1135:C1135"/>
    <mergeCell ref="B1136:C1136"/>
    <mergeCell ref="B1125:C1125"/>
    <mergeCell ref="B1126:C1126"/>
    <mergeCell ref="B1127:C1127"/>
    <mergeCell ref="B1128:C1128"/>
    <mergeCell ref="B1129:C1129"/>
    <mergeCell ref="B1130:C1130"/>
    <mergeCell ref="B1137:C1137"/>
    <mergeCell ref="B1138:C1138"/>
    <mergeCell ref="A1140:G1140"/>
    <mergeCell ref="A1141:G1142"/>
    <mergeCell ref="A1144:A1145"/>
    <mergeCell ref="B1144:C1145"/>
    <mergeCell ref="D1144:D1145"/>
    <mergeCell ref="E1144:E1145"/>
    <mergeCell ref="F1144:F1145"/>
    <mergeCell ref="G1144:G1145"/>
    <mergeCell ref="B1152:C1152"/>
    <mergeCell ref="B1153:C1153"/>
    <mergeCell ref="B1154:C1154"/>
    <mergeCell ref="B1155:C1155"/>
    <mergeCell ref="B1156:C1156"/>
    <mergeCell ref="B1157:C1157"/>
    <mergeCell ref="B1146:C1146"/>
    <mergeCell ref="B1147:C1147"/>
    <mergeCell ref="B1148:C1148"/>
    <mergeCell ref="B1149:C1149"/>
    <mergeCell ref="B1150:C1150"/>
    <mergeCell ref="B1151:C1151"/>
    <mergeCell ref="B1164:C1164"/>
    <mergeCell ref="B1165:C1165"/>
    <mergeCell ref="B1166:C1166"/>
    <mergeCell ref="B1167:C1167"/>
    <mergeCell ref="B1168:C1168"/>
    <mergeCell ref="B1169:C1169"/>
    <mergeCell ref="B1158:C1158"/>
    <mergeCell ref="B1159:C1159"/>
    <mergeCell ref="B1160:C1160"/>
    <mergeCell ref="B1161:C1161"/>
    <mergeCell ref="B1162:C1162"/>
    <mergeCell ref="B1163:C1163"/>
    <mergeCell ref="B1176:C1176"/>
    <mergeCell ref="B1177:C1177"/>
    <mergeCell ref="B1178:C1178"/>
    <mergeCell ref="B1179:C1179"/>
    <mergeCell ref="B1180:C1180"/>
    <mergeCell ref="B1181:C1181"/>
    <mergeCell ref="B1170:C1170"/>
    <mergeCell ref="B1171:C1171"/>
    <mergeCell ref="B1172:C1172"/>
    <mergeCell ref="B1173:C1173"/>
    <mergeCell ref="B1174:C1174"/>
    <mergeCell ref="B1175:C1175"/>
    <mergeCell ref="B1188:C1188"/>
    <mergeCell ref="B1189:C1189"/>
    <mergeCell ref="B1190:C1190"/>
    <mergeCell ref="B1191:C1191"/>
    <mergeCell ref="B1192:C1192"/>
    <mergeCell ref="B1193:C1193"/>
    <mergeCell ref="B1182:C1182"/>
    <mergeCell ref="B1183:C1183"/>
    <mergeCell ref="B1184:C1184"/>
    <mergeCell ref="B1185:C1185"/>
    <mergeCell ref="B1186:C1186"/>
    <mergeCell ref="B1187:C1187"/>
    <mergeCell ref="B1203:C1203"/>
    <mergeCell ref="B1204:C1204"/>
    <mergeCell ref="B1205:C1205"/>
    <mergeCell ref="B1206:C1206"/>
    <mergeCell ref="B1207:C1207"/>
    <mergeCell ref="B1208:C1208"/>
    <mergeCell ref="B1194:C1194"/>
    <mergeCell ref="B1195:C1195"/>
    <mergeCell ref="A1197:G1197"/>
    <mergeCell ref="A1201:A1202"/>
    <mergeCell ref="B1201:C1202"/>
    <mergeCell ref="D1201:D1202"/>
    <mergeCell ref="E1201:E1202"/>
    <mergeCell ref="F1201:F1202"/>
    <mergeCell ref="G1201:G1202"/>
    <mergeCell ref="B1215:C1215"/>
    <mergeCell ref="B1216:C1216"/>
    <mergeCell ref="B1217:C1217"/>
    <mergeCell ref="B1218:C1218"/>
    <mergeCell ref="B1219:C1219"/>
    <mergeCell ref="B1220:C1220"/>
    <mergeCell ref="B1209:C1209"/>
    <mergeCell ref="B1210:C1210"/>
    <mergeCell ref="B1211:C1211"/>
    <mergeCell ref="B1212:C1212"/>
    <mergeCell ref="B1213:C1213"/>
    <mergeCell ref="B1214:C1214"/>
    <mergeCell ref="B1227:C1227"/>
    <mergeCell ref="B1228:C1228"/>
    <mergeCell ref="B1229:C1229"/>
    <mergeCell ref="B1230:C1230"/>
    <mergeCell ref="B1231:C1231"/>
    <mergeCell ref="B1232:C1232"/>
    <mergeCell ref="B1221:C1221"/>
    <mergeCell ref="B1222:C1222"/>
    <mergeCell ref="B1223:C1223"/>
    <mergeCell ref="B1224:C1224"/>
    <mergeCell ref="B1225:C1225"/>
    <mergeCell ref="B1226:C1226"/>
    <mergeCell ref="B1239:C1239"/>
    <mergeCell ref="B1240:C1240"/>
    <mergeCell ref="B1241:C1241"/>
    <mergeCell ref="B1242:C1242"/>
    <mergeCell ref="B1243:C1243"/>
    <mergeCell ref="B1244:C1244"/>
    <mergeCell ref="B1233:C1233"/>
    <mergeCell ref="B1234:C1234"/>
    <mergeCell ref="B1235:C1235"/>
    <mergeCell ref="B1236:C1236"/>
    <mergeCell ref="B1237:C1237"/>
    <mergeCell ref="B1238:C1238"/>
    <mergeCell ref="B1251:C1251"/>
    <mergeCell ref="B1252:C1252"/>
    <mergeCell ref="A1254:G1254"/>
    <mergeCell ref="B1245:C1245"/>
    <mergeCell ref="B1246:C1246"/>
    <mergeCell ref="B1247:C1247"/>
    <mergeCell ref="B1248:C1248"/>
    <mergeCell ref="B1249:C1249"/>
    <mergeCell ref="B1250:C1250"/>
  </mergeCells>
  <phoneticPr fontId="3"/>
  <printOptions horizontalCentered="1"/>
  <pageMargins left="0.78740157480314965" right="0.78740157480314965" top="0.78740157480314965" bottom="0.39370078740157483" header="0" footer="0.39370078740157483"/>
  <pageSetup paperSize="9" scale="96" firstPageNumber="25" fitToHeight="22" orientation="portrait" useFirstPageNumber="1" r:id="rId1"/>
  <headerFooter scaleWithDoc="0" alignWithMargins="0"/>
  <rowBreaks count="21" manualBreakCount="21">
    <brk id="57" max="8" man="1"/>
    <brk id="114" max="16383" man="1"/>
    <brk id="171" max="16383" man="1"/>
    <brk id="228" max="8" man="1"/>
    <brk id="285" max="16383" man="1"/>
    <brk id="342" max="16383" man="1"/>
    <brk id="399" max="16383" man="1"/>
    <brk id="456" max="16383" man="1"/>
    <brk id="513" max="16383" man="1"/>
    <brk id="570" max="16383" man="1"/>
    <brk id="627" max="16383" man="1"/>
    <brk id="684" max="16383" man="1"/>
    <brk id="741" max="16383" man="1"/>
    <brk id="798" max="16383" man="1"/>
    <brk id="855" max="8" man="1"/>
    <brk id="912" max="8" man="1"/>
    <brk id="969" max="8" man="1"/>
    <brk id="1026" max="16383" man="1"/>
    <brk id="1083" max="8" man="1"/>
    <brk id="1140" max="16383" man="1"/>
    <brk id="1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1_建設工事の主な指標</vt:lpstr>
      <vt:lpstr>13_業種別契約実績一覧</vt:lpstr>
      <vt:lpstr>'1_建設工事の主な指標'!Print_Area</vt:lpstr>
      <vt:lpstr>'13_業種別契約実績一覧'!Print_Area</vt:lpstr>
      <vt:lpstr>'13_業種別契約実績一覧'!RANK01</vt:lpstr>
      <vt:lpstr>'13_業種別契約実績一覧'!RANK01_1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2022-06-24T08:00:48Z</dcterms:created>
  <dcterms:modified xsi:type="dcterms:W3CDTF">2022-06-27T01:43:27Z</dcterms:modified>
</cp:coreProperties>
</file>